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приложение1" sheetId="1" r:id="rId1"/>
  </sheets>
  <definedNames>
    <definedName name="_xlnm._FilterDatabase" localSheetId="0" hidden="1">'приложение1'!$A$8:$C$297</definedName>
    <definedName name="_xlnm.Print_Titles" localSheetId="0">'приложение1'!$8:$8</definedName>
  </definedNames>
  <calcPr fullCalcOnLoad="1"/>
</workbook>
</file>

<file path=xl/sharedStrings.xml><?xml version="1.0" encoding="utf-8"?>
<sst xmlns="http://schemas.openxmlformats.org/spreadsheetml/2006/main" count="585" uniqueCount="502">
  <si>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</si>
  <si>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</si>
  <si>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188 1 16 08010 01 0000 140</t>
  </si>
  <si>
    <t>805 1 16 08010 01 0000 140</t>
  </si>
  <si>
    <t>Денежные взыскания (штрафы) за нарушение законодательства об экологической экспертизе</t>
  </si>
  <si>
    <t>048 1 16 25040 01 0000 140</t>
  </si>
  <si>
    <t>141 1 16 43000 01 0000 140</t>
  </si>
  <si>
    <t>321 1 16 43000 01 0000 140</t>
  </si>
  <si>
    <t>498 1 16 43000 01 0000 140</t>
  </si>
  <si>
    <t>Денежные взыскания (штрафы) за нарушения правил перевозок пассажиров и багажа легковым такси</t>
  </si>
  <si>
    <t>828 1 16 50000 01 0000 140</t>
  </si>
  <si>
    <t>802 1 16 90040 04 0000 140</t>
  </si>
  <si>
    <t>827 1 16 90040 04 0000 140</t>
  </si>
  <si>
    <t>182 1 06 06030 00 0000 110</t>
  </si>
  <si>
    <t>Земельный налог с организаций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</si>
  <si>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</si>
  <si>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</si>
  <si>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182 1 06 06040 00 0000 110</t>
  </si>
  <si>
    <t>Земельный налог с физических лиц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</si>
  <si>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</si>
  <si>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</si>
  <si>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182 1 08 07010 01 0000 110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</si>
  <si>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</si>
  <si>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</si>
  <si>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</si>
  <si>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</si>
  <si>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182 1 09 07050 00 0000 110</t>
  </si>
  <si>
    <t>Прочие местные налоги и сборы</t>
  </si>
  <si>
    <t>182 1 09 07052 04 0000 110</t>
  </si>
  <si>
    <t>Прочие местные налоги и сборы, мобилизируемые на территориях городских округов</t>
  </si>
  <si>
    <t>895 1 11 05300 00 0000 120</t>
  </si>
  <si>
    <t>895 1 11 05320 00 0000 120</t>
  </si>
  <si>
    <t>895 1 11 05324 01 0000 120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</si>
  <si>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</si>
  <si>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</si>
  <si>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</si>
  <si>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850 1 11 09000 00 0000 120</t>
  </si>
  <si>
    <t>850 1 11 09040 00 0000 120</t>
  </si>
  <si>
    <t>850 1 11 09044 04 0000 120</t>
  </si>
  <si>
    <t>850 1 13 01994 04 0000 130</t>
  </si>
  <si>
    <t>850 1 13 02994 04 0000 130</t>
  </si>
  <si>
    <t>000 1 13 02000 00 0000 130</t>
  </si>
  <si>
    <t>000 1 13 02990 00 0000 130</t>
  </si>
  <si>
    <t>000 1 16 08010 01 0000 140</t>
  </si>
  <si>
    <t>000 1 16 21000 00 0000 140</t>
  </si>
  <si>
    <t>188 1 16 21040 04 0000 140</t>
  </si>
  <si>
    <t>853 1 16 25030 01 0000 140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</si>
  <si>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</si>
  <si>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141 1 16 25080 00 0000 140</t>
  </si>
  <si>
    <t>141 1 16 25084 04 0000 140</t>
  </si>
  <si>
    <t>Денежные взыскания (штрафы) за нарушение водного законодательства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</si>
  <si>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</t>
  </si>
  <si>
    <t>188 1 16 30000 01 0000 140</t>
  </si>
  <si>
    <t>150 1 16 43000 01 0000 140</t>
  </si>
  <si>
    <t>177 1 16 43000 01 0000 140</t>
  </si>
  <si>
    <t>182 1 16 43000 01 0000 140</t>
  </si>
  <si>
    <t>850 1 17 01040 04 0000 180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</si>
  <si>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</si>
  <si>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</si>
  <si>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000 2 19 00000 00 0000 000</t>
  </si>
  <si>
    <t>895 1 17 01040 04 0000 180</t>
  </si>
  <si>
    <t>000 2 00 00000 00 0000 000</t>
  </si>
  <si>
    <t>000 2 02 00000 00 0000 000</t>
  </si>
  <si>
    <t>188 1 08 07100 01 0000 110</t>
  </si>
  <si>
    <t>866 1 08 07150 01 0000 110</t>
  </si>
  <si>
    <t>873 1 13 02994 04 0000 130</t>
  </si>
  <si>
    <t>000 1 16 08020 01 0000 140</t>
  </si>
  <si>
    <t>141 1 16 08020 01 0000 140</t>
  </si>
  <si>
    <t>853 1 16 25050 01 0000 140</t>
  </si>
  <si>
    <t>048 1 16 90040 04 0000 140</t>
  </si>
  <si>
    <t>182 1 16 90040 04 0000 140</t>
  </si>
  <si>
    <t>866 1 17 05040 04 0000 180</t>
  </si>
  <si>
    <t>Поступления в бюджеты (перечисления из бюджета) по урегулированию расчетов между бюджетами бюджетной системы Российской Федерации по распределенным доходам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</si>
  <si>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</si>
  <si>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ПОСТУПЛЕНИЯ (ПЕРЕЧИСЛЕНИЯ) ПО УРЕГУЛИРОВАНИЮ РАСЧЕТОВ МЕЖДУ БЮДЖЕТАМИ БЮДЖЕТНОЙ СИСТЕМЫ РОССИЙСКОЙ ФЕДЕРАЦИИ</t>
  </si>
  <si>
    <t>861 1 18 00000 00 0000 000</t>
  </si>
  <si>
    <t>861 1 18 00000 00 0000 180</t>
  </si>
  <si>
    <t>861 1 18 04000 04 0000 180</t>
  </si>
  <si>
    <t>от «_____» ______________ 2018 г. № _____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</si>
  <si>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</si>
  <si>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</si>
  <si>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188 1 08 07141 01 0000 110</t>
  </si>
  <si>
    <t>188 1 08 07140 01 0000 110</t>
  </si>
  <si>
    <t>182 1 09 06000 02 0000 110</t>
  </si>
  <si>
    <t>182 1 09 06010 02 0000 110</t>
  </si>
  <si>
    <t>Прочие налоги и сборы (по отмененным  налогам и сборам субъектов Российской Федерации)</t>
  </si>
  <si>
    <t>Налог с продаж</t>
  </si>
  <si>
    <t>899 1 08 07173 01 0000 110</t>
  </si>
  <si>
    <t>899 1 08 07170 01 0000 110</t>
  </si>
  <si>
    <t>188 1 08 06000 01 0000 110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</si>
  <si>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</si>
  <si>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895 1 11 05020 00 0000 120</t>
  </si>
  <si>
    <t>895 1 11 05024 04 0000 120</t>
  </si>
  <si>
    <t>Приложение № 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</si>
  <si>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</si>
  <si>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</si>
  <si>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899 1 11 05090 00 0000 120</t>
  </si>
  <si>
    <t>899 1 11 05092 04 0000 120</t>
  </si>
  <si>
    <t>899 1 13 01994 04 0000 130</t>
  </si>
  <si>
    <t>850 1 14 01000 00 0000 410</t>
  </si>
  <si>
    <t>850 1 14 01040 04 0000 410</t>
  </si>
  <si>
    <t xml:space="preserve">Доходы от продажи квартир </t>
  </si>
  <si>
    <t>Доходы от продажи квартир, находящихся в собственности городских округов</t>
  </si>
  <si>
    <t>899 1 15 00000 00 0000 000</t>
  </si>
  <si>
    <t>899 1 15 02000 00 0000 140</t>
  </si>
  <si>
    <t>899 1 15 02040 04 0000 140</t>
  </si>
  <si>
    <t>048 1 16 25020 01 0000 140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</si>
  <si>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</si>
  <si>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320 1 16 28000 01 0000 140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</si>
  <si>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</si>
  <si>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</si>
  <si>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188 1 16 30010 01 0000 140</t>
  </si>
  <si>
    <t>188 1 16 30013 01 0000 140</t>
  </si>
  <si>
    <t>106 1 16 43000 01 0000 140</t>
  </si>
  <si>
    <t>153 1 16 43000 01 0000 140</t>
  </si>
  <si>
    <t>180 1 16 90040 04 0000 140</t>
  </si>
  <si>
    <t>861 1 17 01040 04 0000 180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</si>
  <si>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</si>
  <si>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</si>
  <si>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871 2 02 20077 00 0000 151</t>
  </si>
  <si>
    <t>871 2 02 20077 04 0000 151</t>
  </si>
  <si>
    <t>000 2 02 25027 00 0000 151</t>
  </si>
  <si>
    <t>000 2 02 25027 04 0000 151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</si>
  <si>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</si>
  <si>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</si>
  <si>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872 2 02 25027 04 0000 151</t>
  </si>
  <si>
    <t>871 2 02 25027 04 0000 151</t>
  </si>
  <si>
    <t>874 2 02 25027 04 0000 151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</si>
  <si>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</si>
  <si>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</si>
  <si>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874 2 02 25081 04 0000 151</t>
  </si>
  <si>
    <t>874 2 02 25081 00 0000 151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</si>
  <si>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</si>
  <si>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</si>
  <si>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872 2 02 25519 04 0000 151</t>
  </si>
  <si>
    <t>872 2 02 25519 00 0000 151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</si>
  <si>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</si>
  <si>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</si>
  <si>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>871 2 02 25520 00 0000 151</t>
  </si>
  <si>
    <t>871 2 02 25520 04 0000 151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</si>
  <si>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</si>
  <si>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</si>
  <si>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850 2 02 25555 00 0000 151</t>
  </si>
  <si>
    <t>850 2 02 25555 04 0000 151</t>
  </si>
  <si>
    <t>000 2 02 20000 00 0000 151</t>
  </si>
  <si>
    <t>000 2 02 20051 00 0000 151</t>
  </si>
  <si>
    <t>000 2 02 20051 04 0000 151</t>
  </si>
  <si>
    <t>Субсидии бюджетам бюджетной системы Российской Федерации (межбюджетные субсидии)</t>
  </si>
  <si>
    <t>867 2 02 20051 04 0000 151</t>
  </si>
  <si>
    <t>895 2 02 20051 04 0000 151</t>
  </si>
  <si>
    <t>850 2 02 20216 00 0000 151</t>
  </si>
  <si>
    <t>850 2 02 20216 04 0000 151</t>
  </si>
  <si>
    <t>000 2 02 29999 00 0000 151</t>
  </si>
  <si>
    <t>000 2 02 29999 04 0000 151</t>
  </si>
  <si>
    <t>850 2 02 29999 04 0000 151</t>
  </si>
  <si>
    <t>871 2 02 29999 04 0000 151</t>
  </si>
  <si>
    <t>000 2 02 40000 00 0000 151</t>
  </si>
  <si>
    <t>000 2 02 45160 00 0000 151</t>
  </si>
  <si>
    <t>000 2 02 45160 04 0000 151</t>
  </si>
  <si>
    <t>850 2 02 45160 04 0000 151</t>
  </si>
  <si>
    <t>899 2 02 45160 04 0000 151</t>
  </si>
  <si>
    <t>000 2 02 49999 00 0000 151</t>
  </si>
  <si>
    <t>000 2 02 49999 04 0000 151</t>
  </si>
  <si>
    <t>850 2 02 49999 04 0000 151</t>
  </si>
  <si>
    <t>871 2 02 49999 04 0000 151</t>
  </si>
  <si>
    <t>873 2 02 49999 04 0000 151</t>
  </si>
  <si>
    <t>899 2 02 49999 04 0000 151</t>
  </si>
  <si>
    <t>000 2 19 00000 04 0000 151</t>
  </si>
  <si>
    <t>000 2 19 60010 04 0000 151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</si>
  <si>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</si>
  <si>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остатков субсидий, субвенций и иных межбюджетных трансфертов, имеющих целевое назначение, прошлых лет</t>
  </si>
  <si>
    <t>850 2 19 60010 04 0000 151</t>
  </si>
  <si>
    <t>871 2 19 60010 04 0000 151</t>
  </si>
  <si>
    <t>873 2 19 60010 04 0000 151</t>
  </si>
  <si>
    <t>000 2 02 30000 00 0000 151</t>
  </si>
  <si>
    <t>Субвенции бюджетам бюджетной системы Российской Федерации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</si>
  <si>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</si>
  <si>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</si>
  <si>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871 2 02 30021 00 0000 151</t>
  </si>
  <si>
    <t>871 2 02 30021 04 0000 151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</si>
  <si>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</si>
  <si>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</si>
  <si>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873 2 02 30022 04 0000 151</t>
  </si>
  <si>
    <t>873 2 02 30022 00 0000 151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</si>
  <si>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</si>
  <si>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</si>
  <si>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</si>
  <si>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</si>
  <si>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</si>
  <si>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873 2 02 30027 00 0000 151</t>
  </si>
  <si>
    <t>873 2 02 30027 04 0000 151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</si>
  <si>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</si>
  <si>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</si>
  <si>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871 2 02 30029 00 0000 151</t>
  </si>
  <si>
    <t>871 2 02 30029 04 0000 151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</si>
  <si>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</si>
  <si>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</si>
  <si>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850 2 02 35082 00 0000 151</t>
  </si>
  <si>
    <t>850 2 02 35082 04 0000 151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</si>
  <si>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</si>
  <si>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</si>
  <si>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873 2 02 35084 00 0000 151</t>
  </si>
  <si>
    <t>873 2 02 35084 04 0000 151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</si>
  <si>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</si>
  <si>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</si>
  <si>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850 2 02 35134 00 0000 151</t>
  </si>
  <si>
    <t>850 2 02 35134 04 0000 151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</si>
  <si>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</si>
  <si>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850 2 02 35135 00 0000 151</t>
  </si>
  <si>
    <t>850 2 02 35135 04 0000 151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</si>
  <si>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</si>
  <si>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</si>
  <si>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873 2 02 35137 00 0000 151</t>
  </si>
  <si>
    <t>873 2 02 35137 04 0000 151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</si>
  <si>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</si>
  <si>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</si>
  <si>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873 2 02 35220 00 0000 151</t>
  </si>
  <si>
    <t>873 2 02 35220 04 0000 151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</si>
  <si>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</si>
  <si>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</si>
  <si>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873 2 02 35250 00 0000 151</t>
  </si>
  <si>
    <t>873 2 02 35250 04 0000 151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</si>
  <si>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</si>
  <si>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</si>
  <si>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873 2 02 35260 00 0000 151</t>
  </si>
  <si>
    <t>873 2 02 35260 04 0000 151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</si>
  <si>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</si>
  <si>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</si>
  <si>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873 2 02 35280 00 0000 151</t>
  </si>
  <si>
    <t>873 2 02 35280 04 0000 151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</si>
  <si>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</si>
  <si>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</si>
  <si>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873 2 02 35380 00 0000 151</t>
  </si>
  <si>
    <t>873 2 02 35380 04 0000 151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</si>
  <si>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</si>
  <si>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</si>
  <si>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873 2 02 35462 00 0000 151</t>
  </si>
  <si>
    <t>873 2 02 35462 04 0000 151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</si>
  <si>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</si>
  <si>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</si>
  <si>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850 2 02 35485 00 0000 151</t>
  </si>
  <si>
    <t>850 2 02 35485 04 0000 151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</si>
  <si>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</si>
  <si>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</si>
  <si>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885 2 02 35930 00 0000 151</t>
  </si>
  <si>
    <t>885 2 02 35930 04 0000 151</t>
  </si>
  <si>
    <t>Прочие субвенции</t>
  </si>
  <si>
    <t>Прочие субвенции бюджетам городских округов</t>
  </si>
  <si>
    <t>871 2 02 39999 00 0000 151</t>
  </si>
  <si>
    <t>871 2 02 39999 04 0000 151</t>
  </si>
  <si>
    <t>850 2 02 30024 04 0000 151</t>
  </si>
  <si>
    <t>871 2 02 30024 04 0000 151</t>
  </si>
  <si>
    <t>873 2 02 30024 04 0000 151</t>
  </si>
  <si>
    <t>899 2 02 30024 04 0000 151</t>
  </si>
  <si>
    <t>к решению Белгородского  городского Совета</t>
  </si>
  <si>
    <t>Распределение доходов бюджета городского округа "Город Белгород" по кодам классификации доходов бюджетов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</si>
  <si>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</si>
  <si>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</si>
  <si>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</si>
  <si>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</si>
  <si>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</si>
  <si>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</si>
  <si>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</si>
  <si>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</si>
  <si>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</si>
  <si>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</si>
  <si>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</si>
  <si>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</si>
  <si>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ВСЕГО доходов по бюджету</t>
  </si>
  <si>
    <t>БЕЗВОЗМЕЗДНЫЕ ПОСТУПЛЕНИЯ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</si>
  <si>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</si>
  <si>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</t>
  </si>
  <si>
    <t>Единый сельскохозяйственный налог</t>
  </si>
  <si>
    <t>тыс. рублей</t>
  </si>
  <si>
    <t>Сумма</t>
  </si>
  <si>
    <t>Плата за негативное воздействие на окружающую среду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</si>
  <si>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</si>
  <si>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</t>
  </si>
  <si>
    <t>Наименование показателя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</si>
  <si>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</si>
  <si>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</si>
  <si>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</si>
  <si>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</si>
  <si>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</si>
  <si>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</si>
  <si>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</si>
  <si>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</si>
  <si>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</si>
  <si>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</si>
  <si>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</si>
  <si>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</si>
  <si>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</si>
  <si>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</si>
  <si>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</si>
  <si>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</si>
  <si>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</si>
  <si>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</si>
  <si>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Код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</si>
  <si>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</si>
  <si>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</si>
  <si>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</si>
  <si>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</si>
  <si>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</si>
  <si>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</si>
  <si>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</si>
  <si>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</si>
  <si>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</si>
  <si>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</si>
  <si>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</si>
  <si>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</si>
  <si>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</si>
  <si>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</si>
  <si>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</si>
  <si>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</si>
  <si>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</si>
  <si>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</si>
  <si>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продажи земельных участков, государственная  собственность на которые не 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</si>
  <si>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</si>
  <si>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 собственность на которые не разграничена и которые расположены в границах городских округов</t>
  </si>
  <si>
    <t>182 1 01 02010 01 0000 110</t>
  </si>
  <si>
    <t>182 1 01 02020 01 0000 110</t>
  </si>
  <si>
    <t>182 1 01 02030 01 0000 110</t>
  </si>
  <si>
    <t>182 1 05 00000 00 0000 000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</si>
  <si>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</si>
  <si>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</si>
  <si>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</si>
  <si>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</si>
  <si>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</si>
  <si>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182 1 05 03020 01 0000 110</t>
  </si>
  <si>
    <t>182 1 06 00000 00 0000 000</t>
  </si>
  <si>
    <t>182 1 06 01000 00 0000 110</t>
  </si>
  <si>
    <t>182 1 06 01020 04 0000 110</t>
  </si>
  <si>
    <t>182 1 06 06000 00 0000 110</t>
  </si>
  <si>
    <t>182 1 08 03010 01 0000 110</t>
  </si>
  <si>
    <t>182 1 08 03000 01 0000 110</t>
  </si>
  <si>
    <t>182 1 09 00000 00 0000 000</t>
  </si>
  <si>
    <t>000 1 08 00000 00 0000 000</t>
  </si>
  <si>
    <t>895 1 11 05000 00 0000 120</t>
  </si>
  <si>
    <t>895 1 11 05010 00 0000 120</t>
  </si>
  <si>
    <t>895 1 11 05012 04 0000 120</t>
  </si>
  <si>
    <t>895 1 11 05030 00 0000 120</t>
  </si>
  <si>
    <t>895 1 11 05034 04 0000 120</t>
  </si>
  <si>
    <t>895 1 11 07000 00 0000 120</t>
  </si>
  <si>
    <t>895 1 11 07010 00 0000 120</t>
  </si>
  <si>
    <t>895 1 11 07014 04 0000 120</t>
  </si>
  <si>
    <t>000 1 11 00000 00 0000 000</t>
  </si>
  <si>
    <t>048 1 12 00000 00 0000 000</t>
  </si>
  <si>
    <t>048 1 12 01000 01 0000 120</t>
  </si>
  <si>
    <t>048 1 12 01010 01 0000 120</t>
  </si>
  <si>
    <t>048 1 12 01020 01 0000 120</t>
  </si>
  <si>
    <t>048 1 12 01030 01 0000 120</t>
  </si>
  <si>
    <t>048 1 12 01040 01 0000 120</t>
  </si>
  <si>
    <t>048 1 12 01050 01 0000 120</t>
  </si>
  <si>
    <t>866 1 13 01994 04 0000 130</t>
  </si>
  <si>
    <t>000 1 13 01994 04 0000 130</t>
  </si>
  <si>
    <t>000 1 13 01990 00 0000 130</t>
  </si>
  <si>
    <t>000 1 13 01000 00 0000 130</t>
  </si>
  <si>
    <t>000 1 13 00000 00 0000 000</t>
  </si>
  <si>
    <t>895 1 14 02042 04 0000 410</t>
  </si>
  <si>
    <t>895 1 14 02043 04 0000 410</t>
  </si>
  <si>
    <t>895 1 14 06000 00 0000 430</t>
  </si>
  <si>
    <t>895 1 14 06010 00 0000 430</t>
  </si>
  <si>
    <t>895 1 14 06012 04 0000 430</t>
  </si>
  <si>
    <t>895 1 14 06020 00 0000 430</t>
  </si>
  <si>
    <t>895 1 14 06024 04 0000 430</t>
  </si>
  <si>
    <t>895 1 14 02040 04 0000 410</t>
  </si>
  <si>
    <t>895 1 14 02000 00 0000 000</t>
  </si>
  <si>
    <t>895 1 14 00000 00 0000 000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</si>
  <si>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</si>
  <si>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</si>
  <si>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</si>
  <si>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000 1 16 00000 00 0000 000</t>
  </si>
  <si>
    <t>182 1 16 03010 01 0000 140</t>
  </si>
  <si>
    <t>182 1 16 03030 01 0000 140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</si>
  <si>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</si>
  <si>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</si>
  <si>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</si>
  <si>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</si>
  <si>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</si>
  <si>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</si>
  <si>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</si>
  <si>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</si>
  <si>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</si>
  <si>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048 1 16 25010 01 0000 140</t>
  </si>
  <si>
    <t>000 1 16 25050 01 0000 140</t>
  </si>
  <si>
    <t>048 1 16 25050 01 0000 140</t>
  </si>
  <si>
    <t>141 1 16 25050 01 0000 140</t>
  </si>
  <si>
    <t>000 1 16 25060 01 0000 140</t>
  </si>
  <si>
    <t>048 1 16 25060 01 0000 140</t>
  </si>
  <si>
    <t>081 1 16 25060 01 0000 140</t>
  </si>
  <si>
    <t>321 1 16 25060 01 0000 140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</si>
  <si>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</si>
  <si>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</si>
  <si>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141 1 16 28000 01 0000 140</t>
  </si>
  <si>
    <t>188 1 16 28000 01 0000 140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</si>
  <si>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</si>
  <si>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</si>
  <si>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188 1 16 30030 01 0000 140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</si>
  <si>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</si>
  <si>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</si>
  <si>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000 1 16 43000 01 0000 140</t>
  </si>
  <si>
    <t>188 1 16 43000 01 0000 140</t>
  </si>
  <si>
    <t>498 1 16 45000 01 0000 140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</si>
  <si>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</si>
  <si>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</si>
  <si>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000 1 16 90000 00 0000 140</t>
  </si>
  <si>
    <t>000 1 16 90040 04 0000 140</t>
  </si>
  <si>
    <t>076 1 16 90040 04 0000 140</t>
  </si>
  <si>
    <t>081 1 16 90040 04 0000 140</t>
  </si>
  <si>
    <t>096 1 16 90040 04 0000 140</t>
  </si>
  <si>
    <t>106 1 16 90040 04 0000 140</t>
  </si>
  <si>
    <t>150 1 16 90040 04 0000 140</t>
  </si>
  <si>
    <t>157 1 16 90040 04 0000 140</t>
  </si>
  <si>
    <t>177 1 16 90040 04 0000 140</t>
  </si>
  <si>
    <t>188 1 16 90040 04 0000 140</t>
  </si>
  <si>
    <t>318 1 16 90040 04 0000 140</t>
  </si>
  <si>
    <t>321 1 16 90040 04 0000 140</t>
  </si>
  <si>
    <t>498 1 16 90040 04 0000 140</t>
  </si>
  <si>
    <t>807 1 16 90040 04 0000 140</t>
  </si>
  <si>
    <t>819 1 16 90040 04 0000 140</t>
  </si>
  <si>
    <t>829 1 16 90040 04 0000 140</t>
  </si>
  <si>
    <t>853 1 16 90040 04 0000 140</t>
  </si>
  <si>
    <t>000 1 17 00000 00 0000 000</t>
  </si>
  <si>
    <t>000 1 17 01000 00 0000 180</t>
  </si>
  <si>
    <t>000 1 17 01040 04 0000 180</t>
  </si>
  <si>
    <t>866 1 17 01040 04 0000 180</t>
  </si>
  <si>
    <t>000 1 17 05000 00 0000 180</t>
  </si>
  <si>
    <t>000 1 17 05040 04 0000 180</t>
  </si>
  <si>
    <t>861 1 17 05040 04 0000 180</t>
  </si>
  <si>
    <t>895 1 17 05040 04 0000 180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</si>
  <si>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</si>
  <si>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</si>
  <si>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</si>
  <si>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Прочие субсидии</t>
  </si>
  <si>
    <t>Прочие субсидии бюджетам городских округов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</si>
  <si>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</si>
  <si>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</si>
  <si>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</si>
  <si>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</si>
  <si>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Налоги на имущество</t>
  </si>
  <si>
    <t>Налог на имущество предприятий</t>
  </si>
  <si>
    <t>Прочие налоги и сборы (по отмененным местным налогам и сборам)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</si>
  <si>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</si>
  <si>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</si>
  <si>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</si>
  <si>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</si>
  <si>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161 1 16 33040 04 0000 140</t>
  </si>
  <si>
    <t>161 1 16 33000 00 0000 140</t>
  </si>
  <si>
    <t>076 1 16 35000 00 0000 140</t>
  </si>
  <si>
    <t>076 1 16 35020 04 0000 140</t>
  </si>
  <si>
    <t>081 1 16 43000 01 0000 140</t>
  </si>
  <si>
    <t>Денежные взыскания (штрафы) за нарушение законодательства Российской Федерации об электроэнергетике</t>
  </si>
  <si>
    <t>060 1 16 90040 04 0000 140</t>
  </si>
  <si>
    <t>141 1 16 90040 04 0000 140</t>
  </si>
  <si>
    <t>810 1 16 90040 04 0000 140</t>
  </si>
  <si>
    <t>820 1 16 90040 04 0000 140</t>
  </si>
  <si>
    <t>498 1 16 41000 01 0000 140</t>
  </si>
  <si>
    <t>182 1 09 04000 00 0000 110</t>
  </si>
  <si>
    <t>182 1 09 04010 02 0000 110</t>
  </si>
  <si>
    <t>182 1 09 07000 00 0000 110</t>
  </si>
  <si>
    <t>182 1 16 03000 00 0000 140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</si>
  <si>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</si>
  <si>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182 1 01 02000 01 0000 110</t>
  </si>
  <si>
    <t>000 1 16 25000 00 0000 140</t>
  </si>
  <si>
    <t>182 1 01 00000 00 0000 000</t>
  </si>
  <si>
    <t>182 1 05 04000 02 0000 110</t>
  </si>
  <si>
    <t>182 1 05 04010 02 0000 110</t>
  </si>
  <si>
    <t>000 1 08 07000 01 0000 110</t>
  </si>
  <si>
    <t>ДОХОДЫ ОТ ОКАЗАНИЯ ПЛАТНЫХ УСЛУГ И КОМПЕНСАЦИИ ЗАТРАТ ГОСУДАРСТВА</t>
  </si>
  <si>
    <t>000 1 00 00000 00 0000 000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</si>
  <si>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</si>
  <si>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</si>
  <si>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Иные межбюджетные трансферты</t>
  </si>
  <si>
    <t>Налог на доходы физических лиц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</si>
  <si>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</si>
  <si>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</si>
  <si>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</si>
  <si>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Платежи от государственных и муниципальных унитарных предприятий</t>
  </si>
  <si>
    <t>ИТОГО СОБСТВЕННЫХ 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</si>
  <si>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</si>
  <si>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</si>
  <si>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</si>
  <si>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</si>
  <si>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</si>
  <si>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</si>
  <si>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</si>
  <si>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</si>
  <si>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</si>
  <si>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</si>
  <si>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</si>
  <si>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</si>
  <si>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</si>
  <si>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</si>
  <si>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</si>
  <si>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</si>
  <si>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</si>
  <si>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100 1 03 02260 01 0000 110</t>
  </si>
  <si>
    <t>АДМИНИСТРАТИВНЫЕ ПЛАТЕЖИ И СБОРЫ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</si>
  <si>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</si>
  <si>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</si>
  <si>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000 1 16 08000 01 0000 140</t>
  </si>
  <si>
    <t>141 1 16 08010 01 0000 140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</si>
</sst>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" fillId="24" borderId="10" xfId="0" applyNumberFormat="1" applyFont="1" applyFill="1" applyBorder="1" applyAlignment="1">
      <alignment horizontal="left" vertical="top"/>
    </xf>
    <xf numFmtId="0" fontId="4" fillId="24" borderId="10" xfId="0" applyNumberFormat="1" applyFont="1" applyFill="1" applyBorder="1" applyAlignment="1">
      <alignment horizontal="left" vertical="top" wrapText="1"/>
    </xf>
    <xf numFmtId="3" fontId="4" fillId="24" borderId="10" xfId="0" applyNumberFormat="1" applyFont="1" applyFill="1" applyBorder="1" applyAlignment="1">
      <alignment vertical="top" wrapText="1"/>
    </xf>
    <xf numFmtId="0" fontId="5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horizontal="right" vertical="top"/>
    </xf>
    <xf numFmtId="49" fontId="5" fillId="24" borderId="10" xfId="0" applyNumberFormat="1" applyFont="1" applyFill="1" applyBorder="1" applyAlignment="1">
      <alignment horizontal="center" vertical="top" wrapText="1"/>
    </xf>
    <xf numFmtId="173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left" vertical="top"/>
    </xf>
    <xf numFmtId="0" fontId="5" fillId="24" borderId="10" xfId="0" applyFont="1" applyFill="1" applyBorder="1" applyAlignment="1">
      <alignment vertical="top" wrapText="1"/>
    </xf>
    <xf numFmtId="3" fontId="5" fillId="24" borderId="10" xfId="0" applyNumberFormat="1" applyFont="1" applyFill="1" applyBorder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10" xfId="0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horizontal="center" vertical="top"/>
    </xf>
    <xf numFmtId="0" fontId="5" fillId="24" borderId="10" xfId="0" applyNumberFormat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0" fontId="4" fillId="24" borderId="11" xfId="33" applyNumberFormat="1" applyFont="1" applyFill="1" applyBorder="1" applyAlignment="1">
      <alignment horizontal="left" vertical="top" wrapText="1"/>
      <protection/>
    </xf>
    <xf numFmtId="0" fontId="4" fillId="24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/>
    </xf>
    <xf numFmtId="3" fontId="7" fillId="24" borderId="0" xfId="0" applyNumberFormat="1" applyFont="1" applyFill="1" applyAlignment="1">
      <alignment/>
    </xf>
    <xf numFmtId="0" fontId="6" fillId="24" borderId="0" xfId="0" applyFont="1" applyFill="1" applyAlignment="1">
      <alignment horizontal="center" vertical="top" wrapText="1"/>
    </xf>
    <xf numFmtId="49" fontId="4" fillId="24" borderId="10" xfId="54" applyNumberFormat="1" applyFont="1" applyFill="1" applyBorder="1" applyAlignment="1">
      <alignment horizontal="left" vertical="top"/>
      <protection/>
    </xf>
    <xf numFmtId="0" fontId="5" fillId="24" borderId="10" xfId="54" applyFont="1" applyFill="1" applyBorder="1" applyAlignment="1">
      <alignment horizontal="left" vertical="top" wrapText="1"/>
      <protection/>
    </xf>
    <xf numFmtId="3" fontId="5" fillId="24" borderId="10" xfId="0" applyNumberFormat="1" applyFont="1" applyFill="1" applyBorder="1" applyAlignment="1">
      <alignment horizontal="right" vertical="top" wrapText="1"/>
    </xf>
    <xf numFmtId="0" fontId="4" fillId="24" borderId="11" xfId="33" applyNumberFormat="1" applyFont="1" applyFill="1" applyBorder="1" applyAlignment="1">
      <alignment horizontal="left" vertical="top" wrapText="1" readingOrder="1"/>
      <protection/>
    </xf>
    <xf numFmtId="0" fontId="4" fillId="24" borderId="12" xfId="33" applyNumberFormat="1" applyFont="1" applyFill="1" applyBorder="1" applyAlignment="1">
      <alignment horizontal="left" vertical="top" wrapText="1" readingOrder="1"/>
      <protection/>
    </xf>
    <xf numFmtId="3" fontId="4" fillId="24" borderId="13" xfId="0" applyNumberFormat="1" applyFont="1" applyFill="1" applyBorder="1" applyAlignment="1">
      <alignment vertical="top" wrapText="1"/>
    </xf>
    <xf numFmtId="0" fontId="4" fillId="24" borderId="10" xfId="33" applyNumberFormat="1" applyFont="1" applyFill="1" applyBorder="1" applyAlignment="1">
      <alignment horizontal="left" vertical="top" wrapText="1" readingOrder="1"/>
      <protection/>
    </xf>
    <xf numFmtId="0" fontId="4" fillId="24" borderId="0" xfId="0" applyFont="1" applyFill="1" applyAlignment="1">
      <alignment vertical="top" wrapText="1"/>
    </xf>
    <xf numFmtId="0" fontId="4" fillId="24" borderId="11" xfId="33" applyNumberFormat="1" applyFont="1" applyFill="1" applyBorder="1" applyAlignment="1">
      <alignment vertical="top" wrapText="1" readingOrder="1"/>
      <protection/>
    </xf>
    <xf numFmtId="49" fontId="4" fillId="24" borderId="10" xfId="0" applyNumberFormat="1" applyFont="1" applyFill="1" applyBorder="1" applyAlignment="1">
      <alignment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0" borderId="11" xfId="33" applyNumberFormat="1" applyFont="1" applyFill="1" applyBorder="1" applyAlignment="1">
      <alignment horizontal="left" vertical="top" wrapText="1" readingOrder="1"/>
      <protection/>
    </xf>
    <xf numFmtId="0" fontId="5" fillId="0" borderId="11" xfId="33" applyNumberFormat="1" applyFont="1" applyFill="1" applyBorder="1" applyAlignment="1">
      <alignment horizontal="center" vertical="top" wrapText="1" readingOrder="1"/>
      <protection/>
    </xf>
    <xf numFmtId="0" fontId="5" fillId="0" borderId="11" xfId="33" applyNumberFormat="1" applyFont="1" applyFill="1" applyBorder="1" applyAlignment="1">
      <alignment horizontal="left" vertical="top" wrapText="1" readingOrder="1"/>
      <protection/>
    </xf>
    <xf numFmtId="0" fontId="4" fillId="0" borderId="11" xfId="33" applyNumberFormat="1" applyFont="1" applyFill="1" applyBorder="1" applyAlignment="1">
      <alignment horizontal="center" vertical="top" wrapText="1" readingOrder="1"/>
      <protection/>
    </xf>
    <xf numFmtId="0" fontId="4" fillId="0" borderId="12" xfId="33" applyNumberFormat="1" applyFont="1" applyFill="1" applyBorder="1" applyAlignment="1">
      <alignment horizontal="left" vertical="top" wrapText="1" readingOrder="1"/>
      <protection/>
    </xf>
    <xf numFmtId="0" fontId="4" fillId="0" borderId="10" xfId="33" applyNumberFormat="1" applyFont="1" applyFill="1" applyBorder="1" applyAlignment="1">
      <alignment horizontal="left" vertical="top" wrapText="1" readingOrder="1"/>
      <protection/>
    </xf>
    <xf numFmtId="0" fontId="6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5"/>
  <sheetViews>
    <sheetView tabSelected="1" zoomScaleSheetLayoutView="80" zoomScalePageLayoutView="0" workbookViewId="0" topLeftCell="A297">
      <selection activeCell="A327" sqref="A327:IV657"/>
    </sheetView>
  </sheetViews>
  <sheetFormatPr defaultColWidth="9.125" defaultRowHeight="12.75" outlineLevelRow="1"/>
  <cols>
    <col min="1" max="1" width="27.375" style="5" customWidth="1"/>
    <col min="2" max="2" width="46.875" style="5" customWidth="1"/>
    <col min="3" max="3" width="13.50390625" style="5" customWidth="1"/>
    <col min="4" max="16384" width="9.125" style="5" customWidth="1"/>
  </cols>
  <sheetData>
    <row r="1" spans="1:3" ht="15">
      <c r="A1" s="4" t="s">
        <v>471</v>
      </c>
      <c r="B1" s="44" t="s">
        <v>93</v>
      </c>
      <c r="C1" s="45"/>
    </row>
    <row r="2" spans="1:3" ht="15">
      <c r="A2" s="4"/>
      <c r="B2" s="44" t="s">
        <v>254</v>
      </c>
      <c r="C2" s="45"/>
    </row>
    <row r="3" spans="1:3" ht="15">
      <c r="A3" s="4"/>
      <c r="B3" s="44" t="s">
        <v>78</v>
      </c>
      <c r="C3" s="45"/>
    </row>
    <row r="4" spans="1:3" ht="15">
      <c r="A4" s="6"/>
      <c r="B4" s="6"/>
      <c r="C4" s="6"/>
    </row>
    <row r="5" spans="1:3" ht="39" customHeight="1">
      <c r="A5" s="43" t="s">
        <v>255</v>
      </c>
      <c r="B5" s="43"/>
      <c r="C5" s="43"/>
    </row>
    <row r="6" spans="1:3" ht="17.25">
      <c r="A6" s="25"/>
      <c r="B6" s="25"/>
      <c r="C6" s="25"/>
    </row>
    <row r="7" spans="1:3" ht="15">
      <c r="A7" s="6"/>
      <c r="B7" s="7"/>
      <c r="C7" s="7" t="s">
        <v>273</v>
      </c>
    </row>
    <row r="8" spans="1:3" ht="24" customHeight="1">
      <c r="A8" s="8" t="s">
        <v>297</v>
      </c>
      <c r="B8" s="9" t="s">
        <v>278</v>
      </c>
      <c r="C8" s="8" t="s">
        <v>274</v>
      </c>
    </row>
    <row r="9" spans="1:3" s="13" customFormat="1" ht="21.75" customHeight="1">
      <c r="A9" s="10" t="s">
        <v>469</v>
      </c>
      <c r="B9" s="11" t="s">
        <v>279</v>
      </c>
      <c r="C9" s="12">
        <f>SUM(C10+C15+C22+C31+C39+C52+C60+C79+C86+C97+C109+C112+C194+C206)</f>
        <v>4470647</v>
      </c>
    </row>
    <row r="10" spans="1:3" ht="21" customHeight="1">
      <c r="A10" s="10" t="s">
        <v>464</v>
      </c>
      <c r="B10" s="11" t="s">
        <v>280</v>
      </c>
      <c r="C10" s="12">
        <f>SUM(C11)</f>
        <v>1260980</v>
      </c>
    </row>
    <row r="11" spans="1:3" ht="25.5" customHeight="1">
      <c r="A11" s="1" t="s">
        <v>462</v>
      </c>
      <c r="B11" s="14" t="s">
        <v>473</v>
      </c>
      <c r="C11" s="3">
        <f>SUM(C12:C14)</f>
        <v>1260980</v>
      </c>
    </row>
    <row r="12" spans="1:3" ht="102" customHeight="1">
      <c r="A12" s="1" t="s">
        <v>319</v>
      </c>
      <c r="B12" s="2" t="s">
        <v>301</v>
      </c>
      <c r="C12" s="3">
        <v>1235864</v>
      </c>
    </row>
    <row r="13" spans="1:3" ht="147" customHeight="1">
      <c r="A13" s="1" t="s">
        <v>320</v>
      </c>
      <c r="B13" s="2" t="s">
        <v>302</v>
      </c>
      <c r="C13" s="3">
        <v>14771</v>
      </c>
    </row>
    <row r="14" spans="1:3" ht="69" customHeight="1">
      <c r="A14" s="1" t="s">
        <v>321</v>
      </c>
      <c r="B14" s="2" t="s">
        <v>303</v>
      </c>
      <c r="C14" s="3">
        <v>10345</v>
      </c>
    </row>
    <row r="15" spans="1:3" ht="69" customHeight="1">
      <c r="A15" s="15" t="s">
        <v>489</v>
      </c>
      <c r="B15" s="16" t="s">
        <v>483</v>
      </c>
      <c r="C15" s="12">
        <f>SUM(C16)</f>
        <v>17611</v>
      </c>
    </row>
    <row r="16" spans="1:3" ht="51" customHeight="1">
      <c r="A16" s="17" t="s">
        <v>490</v>
      </c>
      <c r="B16" s="2" t="s">
        <v>484</v>
      </c>
      <c r="C16" s="3">
        <f>SUM(C17)</f>
        <v>17611</v>
      </c>
    </row>
    <row r="17" spans="1:3" ht="99" customHeight="1">
      <c r="A17" s="17" t="s">
        <v>490</v>
      </c>
      <c r="B17" s="2" t="s">
        <v>485</v>
      </c>
      <c r="C17" s="3">
        <f>SUM(C18:C21)</f>
        <v>17611</v>
      </c>
    </row>
    <row r="18" spans="1:3" ht="129.75" customHeight="1">
      <c r="A18" s="17" t="s">
        <v>491</v>
      </c>
      <c r="B18" s="2" t="s">
        <v>486</v>
      </c>
      <c r="C18" s="3">
        <v>7236</v>
      </c>
    </row>
    <row r="19" spans="1:3" ht="98.25" customHeight="1">
      <c r="A19" s="17" t="s">
        <v>492</v>
      </c>
      <c r="B19" s="2" t="s">
        <v>487</v>
      </c>
      <c r="C19" s="3">
        <v>73</v>
      </c>
    </row>
    <row r="20" spans="1:3" ht="101.25" customHeight="1">
      <c r="A20" s="17" t="s">
        <v>493</v>
      </c>
      <c r="B20" s="2" t="s">
        <v>488</v>
      </c>
      <c r="C20" s="3">
        <v>11703</v>
      </c>
    </row>
    <row r="21" spans="1:3" ht="98.25" customHeight="1">
      <c r="A21" s="17" t="s">
        <v>496</v>
      </c>
      <c r="B21" s="2" t="s">
        <v>488</v>
      </c>
      <c r="C21" s="3">
        <v>-1401</v>
      </c>
    </row>
    <row r="22" spans="1:3" ht="25.5" customHeight="1">
      <c r="A22" s="10" t="s">
        <v>322</v>
      </c>
      <c r="B22" s="11" t="s">
        <v>281</v>
      </c>
      <c r="C22" s="12">
        <f>SUM(C23+C26+C29)</f>
        <v>365788</v>
      </c>
    </row>
    <row r="23" spans="1:3" ht="36" customHeight="1">
      <c r="A23" s="1" t="s">
        <v>323</v>
      </c>
      <c r="B23" s="2" t="s">
        <v>474</v>
      </c>
      <c r="C23" s="3">
        <f>SUM(C24:C25)</f>
        <v>354105</v>
      </c>
    </row>
    <row r="24" spans="1:3" ht="31.5" customHeight="1">
      <c r="A24" s="1" t="s">
        <v>324</v>
      </c>
      <c r="B24" s="2" t="s">
        <v>474</v>
      </c>
      <c r="C24" s="3">
        <v>353946</v>
      </c>
    </row>
    <row r="25" spans="1:3" ht="52.5" customHeight="1">
      <c r="A25" s="1" t="s">
        <v>325</v>
      </c>
      <c r="B25" s="2" t="s">
        <v>285</v>
      </c>
      <c r="C25" s="3">
        <v>159</v>
      </c>
    </row>
    <row r="26" spans="1:3" ht="22.5" customHeight="1">
      <c r="A26" s="1" t="s">
        <v>326</v>
      </c>
      <c r="B26" s="2" t="s">
        <v>272</v>
      </c>
      <c r="C26" s="3">
        <f>SUM(C27:C28)</f>
        <v>617</v>
      </c>
    </row>
    <row r="27" spans="1:3" ht="21" customHeight="1">
      <c r="A27" s="1" t="s">
        <v>327</v>
      </c>
      <c r="B27" s="14" t="s">
        <v>272</v>
      </c>
      <c r="C27" s="3">
        <v>617</v>
      </c>
    </row>
    <row r="28" spans="1:3" ht="48.75" customHeight="1" outlineLevel="1">
      <c r="A28" s="1" t="s">
        <v>328</v>
      </c>
      <c r="B28" s="2" t="s">
        <v>286</v>
      </c>
      <c r="C28" s="3">
        <v>0</v>
      </c>
    </row>
    <row r="29" spans="1:3" ht="33" customHeight="1" collapsed="1">
      <c r="A29" s="1" t="s">
        <v>465</v>
      </c>
      <c r="B29" s="2" t="s">
        <v>498</v>
      </c>
      <c r="C29" s="3">
        <f>SUM(C30)</f>
        <v>11066</v>
      </c>
    </row>
    <row r="30" spans="1:3" ht="48" customHeight="1">
      <c r="A30" s="1" t="s">
        <v>466</v>
      </c>
      <c r="B30" s="2" t="s">
        <v>499</v>
      </c>
      <c r="C30" s="3">
        <v>11066</v>
      </c>
    </row>
    <row r="31" spans="1:3" ht="21.75" customHeight="1">
      <c r="A31" s="10" t="s">
        <v>329</v>
      </c>
      <c r="B31" s="11" t="s">
        <v>282</v>
      </c>
      <c r="C31" s="12">
        <f>SUM(C32+C34)</f>
        <v>1503192</v>
      </c>
    </row>
    <row r="32" spans="1:3" ht="24" customHeight="1">
      <c r="A32" s="1" t="s">
        <v>330</v>
      </c>
      <c r="B32" s="14" t="s">
        <v>475</v>
      </c>
      <c r="C32" s="3">
        <f>SUM(C33)</f>
        <v>273679</v>
      </c>
    </row>
    <row r="33" spans="1:3" ht="66" customHeight="1">
      <c r="A33" s="1" t="s">
        <v>331</v>
      </c>
      <c r="B33" s="14" t="s">
        <v>283</v>
      </c>
      <c r="C33" s="3">
        <v>273679</v>
      </c>
    </row>
    <row r="34" spans="1:3" ht="21.75" customHeight="1">
      <c r="A34" s="1" t="s">
        <v>332</v>
      </c>
      <c r="B34" s="14" t="s">
        <v>476</v>
      </c>
      <c r="C34" s="3">
        <f>SUM(C35+C37)</f>
        <v>1229513</v>
      </c>
    </row>
    <row r="35" spans="1:3" ht="21" customHeight="1">
      <c r="A35" s="1" t="s">
        <v>13</v>
      </c>
      <c r="B35" s="14" t="s">
        <v>14</v>
      </c>
      <c r="C35" s="3">
        <f>SUM(C36)</f>
        <v>983868</v>
      </c>
    </row>
    <row r="36" spans="1:3" ht="48" customHeight="1">
      <c r="A36" s="1" t="s">
        <v>15</v>
      </c>
      <c r="B36" s="14" t="s">
        <v>16</v>
      </c>
      <c r="C36" s="3">
        <v>983868</v>
      </c>
    </row>
    <row r="37" spans="1:3" ht="18.75" customHeight="1">
      <c r="A37" s="1" t="s">
        <v>17</v>
      </c>
      <c r="B37" s="14" t="s">
        <v>18</v>
      </c>
      <c r="C37" s="3">
        <f>SUM(C38)</f>
        <v>245645</v>
      </c>
    </row>
    <row r="38" spans="1:3" ht="51" customHeight="1">
      <c r="A38" s="1" t="s">
        <v>19</v>
      </c>
      <c r="B38" s="14" t="s">
        <v>20</v>
      </c>
      <c r="C38" s="3">
        <v>245645</v>
      </c>
    </row>
    <row r="39" spans="1:3" ht="24.75" customHeight="1">
      <c r="A39" s="10" t="s">
        <v>336</v>
      </c>
      <c r="B39" s="11" t="s">
        <v>284</v>
      </c>
      <c r="C39" s="12">
        <f>SUM(C40+C42+C43)</f>
        <v>145665</v>
      </c>
    </row>
    <row r="40" spans="1:3" ht="49.5" customHeight="1">
      <c r="A40" s="1" t="s">
        <v>334</v>
      </c>
      <c r="B40" s="14" t="s">
        <v>287</v>
      </c>
      <c r="C40" s="3">
        <f>SUM(C41)</f>
        <v>71105</v>
      </c>
    </row>
    <row r="41" spans="1:3" ht="65.25" customHeight="1">
      <c r="A41" s="1" t="s">
        <v>333</v>
      </c>
      <c r="B41" s="14" t="s">
        <v>430</v>
      </c>
      <c r="C41" s="3">
        <v>71105</v>
      </c>
    </row>
    <row r="42" spans="1:3" ht="111" customHeight="1">
      <c r="A42" s="29" t="s">
        <v>89</v>
      </c>
      <c r="B42" s="29" t="s">
        <v>90</v>
      </c>
      <c r="C42" s="3">
        <v>77</v>
      </c>
    </row>
    <row r="43" spans="1:3" ht="48.75" customHeight="1">
      <c r="A43" s="1" t="s">
        <v>467</v>
      </c>
      <c r="B43" s="14" t="s">
        <v>288</v>
      </c>
      <c r="C43" s="3">
        <f>SUM(C44+C45+C46+C47+C50+C49)</f>
        <v>74483</v>
      </c>
    </row>
    <row r="44" spans="1:3" ht="129" customHeight="1">
      <c r="A44" s="1" t="s">
        <v>21</v>
      </c>
      <c r="B44" s="14" t="s">
        <v>22</v>
      </c>
      <c r="C44" s="3">
        <v>244</v>
      </c>
    </row>
    <row r="45" spans="1:3" ht="49.5" customHeight="1">
      <c r="A45" s="1" t="s">
        <v>23</v>
      </c>
      <c r="B45" s="14" t="s">
        <v>24</v>
      </c>
      <c r="C45" s="3">
        <v>72010</v>
      </c>
    </row>
    <row r="46" spans="1:3" ht="35.25" customHeight="1">
      <c r="A46" s="1" t="s">
        <v>63</v>
      </c>
      <c r="B46" s="14" t="s">
        <v>25</v>
      </c>
      <c r="C46" s="3">
        <v>112</v>
      </c>
    </row>
    <row r="47" spans="1:3" ht="99" customHeight="1">
      <c r="A47" s="29" t="s">
        <v>82</v>
      </c>
      <c r="B47" s="29" t="s">
        <v>79</v>
      </c>
      <c r="C47" s="3">
        <f>SUM(C48)</f>
        <v>1898</v>
      </c>
    </row>
    <row r="48" spans="1:3" ht="128.25" customHeight="1">
      <c r="A48" s="34" t="s">
        <v>81</v>
      </c>
      <c r="B48" s="29" t="s">
        <v>80</v>
      </c>
      <c r="C48" s="3">
        <v>1898</v>
      </c>
    </row>
    <row r="49" spans="1:3" ht="49.5" customHeight="1">
      <c r="A49" s="1" t="s">
        <v>64</v>
      </c>
      <c r="B49" s="14" t="s">
        <v>289</v>
      </c>
      <c r="C49" s="3">
        <v>110</v>
      </c>
    </row>
    <row r="50" spans="1:3" ht="87" customHeight="1">
      <c r="A50" s="1" t="s">
        <v>88</v>
      </c>
      <c r="B50" s="2" t="s">
        <v>259</v>
      </c>
      <c r="C50" s="3">
        <f>SUM(C51)</f>
        <v>109</v>
      </c>
    </row>
    <row r="51" spans="1:3" ht="127.5" customHeight="1">
      <c r="A51" s="1" t="s">
        <v>87</v>
      </c>
      <c r="B51" s="2" t="s">
        <v>260</v>
      </c>
      <c r="C51" s="3">
        <v>109</v>
      </c>
    </row>
    <row r="52" spans="1:3" ht="54.75" customHeight="1">
      <c r="A52" s="10" t="s">
        <v>335</v>
      </c>
      <c r="B52" s="11" t="s">
        <v>290</v>
      </c>
      <c r="C52" s="12">
        <f>SUM(C53+C57)</f>
        <v>45</v>
      </c>
    </row>
    <row r="53" spans="1:3" ht="23.25" customHeight="1">
      <c r="A53" s="1" t="s">
        <v>457</v>
      </c>
      <c r="B53" s="2" t="s">
        <v>439</v>
      </c>
      <c r="C53" s="3">
        <f>SUM(C54+C55)</f>
        <v>3</v>
      </c>
    </row>
    <row r="54" spans="1:3" ht="24" customHeight="1">
      <c r="A54" s="1" t="s">
        <v>458</v>
      </c>
      <c r="B54" s="2" t="s">
        <v>440</v>
      </c>
      <c r="C54" s="3">
        <v>1</v>
      </c>
    </row>
    <row r="55" spans="1:3" ht="35.25" customHeight="1">
      <c r="A55" s="37" t="s">
        <v>83</v>
      </c>
      <c r="B55" s="37" t="s">
        <v>85</v>
      </c>
      <c r="C55" s="3">
        <f>SUM(C56)</f>
        <v>2</v>
      </c>
    </row>
    <row r="56" spans="1:3" ht="33" customHeight="1">
      <c r="A56" s="37" t="s">
        <v>84</v>
      </c>
      <c r="B56" s="37" t="s">
        <v>86</v>
      </c>
      <c r="C56" s="3">
        <v>2</v>
      </c>
    </row>
    <row r="57" spans="1:3" ht="30.75">
      <c r="A57" s="1" t="s">
        <v>459</v>
      </c>
      <c r="B57" s="2" t="s">
        <v>441</v>
      </c>
      <c r="C57" s="3">
        <f>SUM(C58)</f>
        <v>42</v>
      </c>
    </row>
    <row r="58" spans="1:3" ht="21.75" customHeight="1">
      <c r="A58" s="1" t="s">
        <v>26</v>
      </c>
      <c r="B58" s="2" t="s">
        <v>27</v>
      </c>
      <c r="C58" s="3">
        <f>SUM(C59)</f>
        <v>42</v>
      </c>
    </row>
    <row r="59" spans="1:3" ht="46.5" customHeight="1">
      <c r="A59" s="1" t="s">
        <v>28</v>
      </c>
      <c r="B59" s="2" t="s">
        <v>29</v>
      </c>
      <c r="C59" s="3">
        <v>42</v>
      </c>
    </row>
    <row r="60" spans="1:3" ht="66.75" customHeight="1">
      <c r="A60" s="10" t="s">
        <v>345</v>
      </c>
      <c r="B60" s="11" t="s">
        <v>291</v>
      </c>
      <c r="C60" s="12">
        <f>SUM(C61+C73+C76)</f>
        <v>798624</v>
      </c>
    </row>
    <row r="61" spans="1:3" ht="126" customHeight="1">
      <c r="A61" s="1" t="s">
        <v>337</v>
      </c>
      <c r="B61" s="2" t="s">
        <v>479</v>
      </c>
      <c r="C61" s="3">
        <f>SUM(C62+C64+C66+C68+C70)</f>
        <v>783358</v>
      </c>
    </row>
    <row r="62" spans="1:3" ht="99" customHeight="1">
      <c r="A62" s="1" t="s">
        <v>338</v>
      </c>
      <c r="B62" s="2" t="s">
        <v>292</v>
      </c>
      <c r="C62" s="3">
        <f>SUM(C63)</f>
        <v>704039</v>
      </c>
    </row>
    <row r="63" spans="1:3" ht="114.75" customHeight="1">
      <c r="A63" s="1" t="s">
        <v>339</v>
      </c>
      <c r="B63" s="2" t="s">
        <v>276</v>
      </c>
      <c r="C63" s="3">
        <v>704039</v>
      </c>
    </row>
    <row r="64" spans="1:3" ht="114.75" customHeight="1">
      <c r="A64" s="37" t="s">
        <v>91</v>
      </c>
      <c r="B64" s="2" t="s">
        <v>94</v>
      </c>
      <c r="C64" s="3">
        <f>SUM(C65)</f>
        <v>3</v>
      </c>
    </row>
    <row r="65" spans="1:3" ht="114.75" customHeight="1">
      <c r="A65" s="37" t="s">
        <v>92</v>
      </c>
      <c r="B65" s="2" t="s">
        <v>95</v>
      </c>
      <c r="C65" s="3">
        <v>3</v>
      </c>
    </row>
    <row r="66" spans="1:3" ht="112.5" customHeight="1">
      <c r="A66" s="1" t="s">
        <v>340</v>
      </c>
      <c r="B66" s="2" t="s">
        <v>480</v>
      </c>
      <c r="C66" s="3">
        <f>SUM(C67)</f>
        <v>62079</v>
      </c>
    </row>
    <row r="67" spans="1:3" ht="99" customHeight="1">
      <c r="A67" s="1" t="s">
        <v>341</v>
      </c>
      <c r="B67" s="2" t="s">
        <v>481</v>
      </c>
      <c r="C67" s="3">
        <v>62079</v>
      </c>
    </row>
    <row r="68" spans="1:3" ht="51" customHeight="1">
      <c r="A68" s="1" t="s">
        <v>96</v>
      </c>
      <c r="B68" s="2" t="s">
        <v>494</v>
      </c>
      <c r="C68" s="3">
        <f>SUM(C69)</f>
        <v>17071</v>
      </c>
    </row>
    <row r="69" spans="1:3" ht="80.25" customHeight="1">
      <c r="A69" s="1" t="s">
        <v>97</v>
      </c>
      <c r="B69" s="2" t="s">
        <v>495</v>
      </c>
      <c r="C69" s="3">
        <v>17071</v>
      </c>
    </row>
    <row r="70" spans="1:3" ht="69" customHeight="1">
      <c r="A70" s="1" t="s">
        <v>30</v>
      </c>
      <c r="B70" s="18" t="s">
        <v>33</v>
      </c>
      <c r="C70" s="3">
        <f>SUM(C71)</f>
        <v>166</v>
      </c>
    </row>
    <row r="71" spans="1:3" ht="63.75" customHeight="1">
      <c r="A71" s="1" t="s">
        <v>31</v>
      </c>
      <c r="B71" s="18" t="s">
        <v>34</v>
      </c>
      <c r="C71" s="3">
        <f>SUM(C72)</f>
        <v>166</v>
      </c>
    </row>
    <row r="72" spans="1:3" ht="80.25" customHeight="1">
      <c r="A72" s="1" t="s">
        <v>32</v>
      </c>
      <c r="B72" s="18" t="s">
        <v>35</v>
      </c>
      <c r="C72" s="3">
        <v>166</v>
      </c>
    </row>
    <row r="73" spans="1:3" ht="36" customHeight="1">
      <c r="A73" s="1" t="s">
        <v>342</v>
      </c>
      <c r="B73" s="14" t="s">
        <v>477</v>
      </c>
      <c r="C73" s="3">
        <f>SUM(C74)</f>
        <v>699</v>
      </c>
    </row>
    <row r="74" spans="1:3" ht="65.25" customHeight="1">
      <c r="A74" s="1" t="s">
        <v>343</v>
      </c>
      <c r="B74" s="14" t="s">
        <v>293</v>
      </c>
      <c r="C74" s="3">
        <f>SUM(C75)</f>
        <v>699</v>
      </c>
    </row>
    <row r="75" spans="1:3" ht="84.75" customHeight="1">
      <c r="A75" s="1" t="s">
        <v>344</v>
      </c>
      <c r="B75" s="14" t="s">
        <v>270</v>
      </c>
      <c r="C75" s="3">
        <v>699</v>
      </c>
    </row>
    <row r="76" spans="1:3" ht="118.5" customHeight="1">
      <c r="A76" s="1" t="s">
        <v>36</v>
      </c>
      <c r="B76" s="2" t="s">
        <v>482</v>
      </c>
      <c r="C76" s="3">
        <f>SUM(C77)</f>
        <v>14567</v>
      </c>
    </row>
    <row r="77" spans="1:3" ht="113.25" customHeight="1">
      <c r="A77" s="1" t="s">
        <v>37</v>
      </c>
      <c r="B77" s="2" t="s">
        <v>256</v>
      </c>
      <c r="C77" s="3">
        <f>SUM(C78)</f>
        <v>14567</v>
      </c>
    </row>
    <row r="78" spans="1:3" ht="114.75" customHeight="1">
      <c r="A78" s="1" t="s">
        <v>38</v>
      </c>
      <c r="B78" s="2" t="s">
        <v>257</v>
      </c>
      <c r="C78" s="3">
        <v>14567</v>
      </c>
    </row>
    <row r="79" spans="1:3" ht="36.75" customHeight="1">
      <c r="A79" s="10" t="s">
        <v>346</v>
      </c>
      <c r="B79" s="11" t="s">
        <v>294</v>
      </c>
      <c r="C79" s="12">
        <f>SUM(C80)</f>
        <v>9186</v>
      </c>
    </row>
    <row r="80" spans="1:3" ht="32.25" customHeight="1">
      <c r="A80" s="1" t="s">
        <v>347</v>
      </c>
      <c r="B80" s="2" t="s">
        <v>275</v>
      </c>
      <c r="C80" s="3">
        <f>SUM(C81:C85)</f>
        <v>9186</v>
      </c>
    </row>
    <row r="81" spans="1:3" ht="33.75" customHeight="1">
      <c r="A81" s="1" t="s">
        <v>348</v>
      </c>
      <c r="B81" s="2" t="s">
        <v>304</v>
      </c>
      <c r="C81" s="3">
        <v>665</v>
      </c>
    </row>
    <row r="82" spans="1:3" ht="36" customHeight="1">
      <c r="A82" s="1" t="s">
        <v>349</v>
      </c>
      <c r="B82" s="2" t="s">
        <v>305</v>
      </c>
      <c r="C82" s="3">
        <v>131</v>
      </c>
    </row>
    <row r="83" spans="1:3" ht="33" customHeight="1">
      <c r="A83" s="1" t="s">
        <v>350</v>
      </c>
      <c r="B83" s="2" t="s">
        <v>306</v>
      </c>
      <c r="C83" s="3">
        <v>1250</v>
      </c>
    </row>
    <row r="84" spans="1:3" ht="35.25" customHeight="1">
      <c r="A84" s="1" t="s">
        <v>351</v>
      </c>
      <c r="B84" s="2" t="s">
        <v>307</v>
      </c>
      <c r="C84" s="3">
        <v>7129</v>
      </c>
    </row>
    <row r="85" spans="1:3" ht="33" customHeight="1">
      <c r="A85" s="1" t="s">
        <v>352</v>
      </c>
      <c r="B85" s="2" t="s">
        <v>308</v>
      </c>
      <c r="C85" s="3">
        <v>11</v>
      </c>
    </row>
    <row r="86" spans="1:3" ht="49.5" customHeight="1">
      <c r="A86" s="10" t="s">
        <v>357</v>
      </c>
      <c r="B86" s="11" t="s">
        <v>468</v>
      </c>
      <c r="C86" s="12">
        <f>SUM(C87+C93)</f>
        <v>6969</v>
      </c>
    </row>
    <row r="87" spans="1:3" ht="18.75" customHeight="1">
      <c r="A87" s="35" t="s">
        <v>356</v>
      </c>
      <c r="B87" s="2" t="s">
        <v>309</v>
      </c>
      <c r="C87" s="3">
        <f>SUM(C88)</f>
        <v>6012</v>
      </c>
    </row>
    <row r="88" spans="1:3" ht="35.25" customHeight="1">
      <c r="A88" s="35" t="s">
        <v>355</v>
      </c>
      <c r="B88" s="2" t="s">
        <v>310</v>
      </c>
      <c r="C88" s="3">
        <f>SUM(C89)</f>
        <v>6012</v>
      </c>
    </row>
    <row r="89" spans="1:3" ht="50.25" customHeight="1">
      <c r="A89" s="35" t="s">
        <v>354</v>
      </c>
      <c r="B89" s="2" t="s">
        <v>311</v>
      </c>
      <c r="C89" s="3">
        <f>SUM(C90:C92)</f>
        <v>6012</v>
      </c>
    </row>
    <row r="90" spans="1:3" ht="54.75" customHeight="1">
      <c r="A90" s="35" t="s">
        <v>39</v>
      </c>
      <c r="B90" s="2" t="s">
        <v>311</v>
      </c>
      <c r="C90" s="3">
        <v>811</v>
      </c>
    </row>
    <row r="91" spans="1:3" ht="53.25" customHeight="1">
      <c r="A91" s="1" t="s">
        <v>353</v>
      </c>
      <c r="B91" s="2" t="s">
        <v>311</v>
      </c>
      <c r="C91" s="3">
        <v>1100</v>
      </c>
    </row>
    <row r="92" spans="1:3" ht="53.25" customHeight="1">
      <c r="A92" s="1" t="s">
        <v>98</v>
      </c>
      <c r="B92" s="2" t="s">
        <v>311</v>
      </c>
      <c r="C92" s="3">
        <v>4101</v>
      </c>
    </row>
    <row r="93" spans="1:3" ht="17.25" customHeight="1">
      <c r="A93" s="1" t="s">
        <v>41</v>
      </c>
      <c r="B93" s="2" t="s">
        <v>312</v>
      </c>
      <c r="C93" s="3">
        <f>SUM(C94)</f>
        <v>957</v>
      </c>
    </row>
    <row r="94" spans="1:3" ht="30.75">
      <c r="A94" s="1" t="s">
        <v>42</v>
      </c>
      <c r="B94" s="2" t="s">
        <v>313</v>
      </c>
      <c r="C94" s="3">
        <f>SUM(C95:C96)</f>
        <v>957</v>
      </c>
    </row>
    <row r="95" spans="1:3" ht="35.25" customHeight="1">
      <c r="A95" s="1" t="s">
        <v>40</v>
      </c>
      <c r="B95" s="2" t="s">
        <v>314</v>
      </c>
      <c r="C95" s="3">
        <v>58</v>
      </c>
    </row>
    <row r="96" spans="1:3" ht="35.25" customHeight="1">
      <c r="A96" s="1" t="s">
        <v>65</v>
      </c>
      <c r="B96" s="2" t="s">
        <v>314</v>
      </c>
      <c r="C96" s="3">
        <v>899</v>
      </c>
    </row>
    <row r="97" spans="1:3" ht="46.5" customHeight="1">
      <c r="A97" s="10" t="s">
        <v>367</v>
      </c>
      <c r="B97" s="11" t="s">
        <v>295</v>
      </c>
      <c r="C97" s="12">
        <f>SUM(C98+C100+C104)</f>
        <v>187858</v>
      </c>
    </row>
    <row r="98" spans="1:3" ht="27" customHeight="1">
      <c r="A98" s="37" t="s">
        <v>99</v>
      </c>
      <c r="B98" s="37" t="s">
        <v>101</v>
      </c>
      <c r="C98" s="3">
        <f>SUM(C99)</f>
        <v>1314</v>
      </c>
    </row>
    <row r="99" spans="1:3" ht="39.75" customHeight="1">
      <c r="A99" s="37" t="s">
        <v>100</v>
      </c>
      <c r="B99" s="37" t="s">
        <v>102</v>
      </c>
      <c r="C99" s="3">
        <v>1314</v>
      </c>
    </row>
    <row r="100" spans="1:3" ht="114" customHeight="1">
      <c r="A100" s="1" t="s">
        <v>366</v>
      </c>
      <c r="B100" s="2" t="s">
        <v>258</v>
      </c>
      <c r="C100" s="3">
        <f>SUM(C101)</f>
        <v>95076</v>
      </c>
    </row>
    <row r="101" spans="1:3" ht="129.75" customHeight="1">
      <c r="A101" s="1" t="s">
        <v>365</v>
      </c>
      <c r="B101" s="2" t="s">
        <v>263</v>
      </c>
      <c r="C101" s="3">
        <f>SUM(C102:C103)</f>
        <v>95076</v>
      </c>
    </row>
    <row r="102" spans="1:3" ht="128.25" customHeight="1">
      <c r="A102" s="1" t="s">
        <v>358</v>
      </c>
      <c r="B102" s="2" t="s">
        <v>264</v>
      </c>
      <c r="C102" s="3">
        <v>95021</v>
      </c>
    </row>
    <row r="103" spans="1:3" ht="133.5" customHeight="1">
      <c r="A103" s="1" t="s">
        <v>359</v>
      </c>
      <c r="B103" s="2" t="s">
        <v>265</v>
      </c>
      <c r="C103" s="3">
        <v>55</v>
      </c>
    </row>
    <row r="104" spans="1:3" ht="87" customHeight="1">
      <c r="A104" s="1" t="s">
        <v>360</v>
      </c>
      <c r="B104" s="2" t="s">
        <v>317</v>
      </c>
      <c r="C104" s="3">
        <f>SUM(C105+C107)</f>
        <v>91468</v>
      </c>
    </row>
    <row r="105" spans="1:3" ht="57" customHeight="1">
      <c r="A105" s="1" t="s">
        <v>361</v>
      </c>
      <c r="B105" s="19" t="s">
        <v>316</v>
      </c>
      <c r="C105" s="3">
        <f>SUM(C106)</f>
        <v>91468</v>
      </c>
    </row>
    <row r="106" spans="1:3" ht="63.75" customHeight="1">
      <c r="A106" s="1" t="s">
        <v>362</v>
      </c>
      <c r="B106" s="2" t="s">
        <v>318</v>
      </c>
      <c r="C106" s="3">
        <v>91468</v>
      </c>
    </row>
    <row r="107" spans="1:3" ht="78" outlineLevel="1">
      <c r="A107" s="1" t="s">
        <v>363</v>
      </c>
      <c r="B107" s="2" t="s">
        <v>266</v>
      </c>
      <c r="C107" s="3">
        <f>SUM(C108)</f>
        <v>0</v>
      </c>
    </row>
    <row r="108" spans="1:3" ht="83.25" customHeight="1" outlineLevel="1">
      <c r="A108" s="1" t="s">
        <v>364</v>
      </c>
      <c r="B108" s="2" t="s">
        <v>267</v>
      </c>
      <c r="C108" s="3"/>
    </row>
    <row r="109" spans="1:3" ht="33" customHeight="1" collapsed="1">
      <c r="A109" s="20" t="s">
        <v>103</v>
      </c>
      <c r="B109" s="21" t="s">
        <v>497</v>
      </c>
      <c r="C109" s="12">
        <f>SUM(C110)</f>
        <v>1172</v>
      </c>
    </row>
    <row r="110" spans="1:3" ht="50.25" customHeight="1">
      <c r="A110" s="22" t="s">
        <v>104</v>
      </c>
      <c r="B110" s="19" t="s">
        <v>261</v>
      </c>
      <c r="C110" s="3">
        <f>SUM(C111)</f>
        <v>1172</v>
      </c>
    </row>
    <row r="111" spans="1:3" ht="49.5" customHeight="1">
      <c r="A111" s="22" t="s">
        <v>105</v>
      </c>
      <c r="B111" s="19" t="s">
        <v>262</v>
      </c>
      <c r="C111" s="3">
        <v>1172</v>
      </c>
    </row>
    <row r="112" spans="1:3" s="6" customFormat="1" ht="36" customHeight="1">
      <c r="A112" s="10" t="s">
        <v>371</v>
      </c>
      <c r="B112" s="11" t="s">
        <v>296</v>
      </c>
      <c r="C112" s="12">
        <f>SUM(C113+C116+C117+C124+C127+C142+C146+C150+C152+C154+C155+C166+C167+C168)</f>
        <v>109773</v>
      </c>
    </row>
    <row r="113" spans="1:3" s="6" customFormat="1" ht="35.25" customHeight="1">
      <c r="A113" s="1" t="s">
        <v>460</v>
      </c>
      <c r="B113" s="2" t="s">
        <v>368</v>
      </c>
      <c r="C113" s="3">
        <f>SUM(C114:C115)</f>
        <v>4021</v>
      </c>
    </row>
    <row r="114" spans="1:3" s="6" customFormat="1" ht="164.25" customHeight="1">
      <c r="A114" s="35" t="s">
        <v>372</v>
      </c>
      <c r="B114" s="2" t="s">
        <v>369</v>
      </c>
      <c r="C114" s="3">
        <v>3871</v>
      </c>
    </row>
    <row r="115" spans="1:3" s="6" customFormat="1" ht="82.5" customHeight="1">
      <c r="A115" s="35" t="s">
        <v>373</v>
      </c>
      <c r="B115" s="2" t="s">
        <v>370</v>
      </c>
      <c r="C115" s="3">
        <v>150</v>
      </c>
    </row>
    <row r="116" spans="1:3" s="6" customFormat="1" ht="82.5" customHeight="1">
      <c r="A116" s="1" t="s">
        <v>376</v>
      </c>
      <c r="B116" s="2" t="s">
        <v>374</v>
      </c>
      <c r="C116" s="3">
        <v>296</v>
      </c>
    </row>
    <row r="117" spans="1:3" s="6" customFormat="1" ht="82.5" customHeight="1">
      <c r="A117" s="1" t="s">
        <v>500</v>
      </c>
      <c r="B117" s="2" t="s">
        <v>375</v>
      </c>
      <c r="C117" s="3">
        <f>SUM(C118+C122)</f>
        <v>3415</v>
      </c>
    </row>
    <row r="118" spans="1:3" s="6" customFormat="1" ht="82.5" customHeight="1">
      <c r="A118" s="1" t="s">
        <v>43</v>
      </c>
      <c r="B118" s="2" t="s">
        <v>0</v>
      </c>
      <c r="C118" s="3">
        <f>SUM(C119:C121)</f>
        <v>3403</v>
      </c>
    </row>
    <row r="119" spans="1:3" s="6" customFormat="1" ht="82.5" customHeight="1">
      <c r="A119" s="36" t="s">
        <v>501</v>
      </c>
      <c r="B119" s="2" t="s">
        <v>0</v>
      </c>
      <c r="C119" s="3">
        <v>462</v>
      </c>
    </row>
    <row r="120" spans="1:3" s="6" customFormat="1" ht="82.5" customHeight="1">
      <c r="A120" s="1" t="s">
        <v>2</v>
      </c>
      <c r="B120" s="2" t="s">
        <v>0</v>
      </c>
      <c r="C120" s="3">
        <v>1991</v>
      </c>
    </row>
    <row r="121" spans="1:3" s="6" customFormat="1" ht="84" customHeight="1">
      <c r="A121" s="1" t="s">
        <v>3</v>
      </c>
      <c r="B121" s="2" t="s">
        <v>0</v>
      </c>
      <c r="C121" s="3">
        <v>950</v>
      </c>
    </row>
    <row r="122" spans="1:3" s="6" customFormat="1" ht="69" customHeight="1">
      <c r="A122" s="1" t="s">
        <v>66</v>
      </c>
      <c r="B122" s="2" t="s">
        <v>1</v>
      </c>
      <c r="C122" s="3">
        <f>SUM(C123:C123)</f>
        <v>12</v>
      </c>
    </row>
    <row r="123" spans="1:3" s="6" customFormat="1" ht="69" customHeight="1">
      <c r="A123" s="1" t="s">
        <v>67</v>
      </c>
      <c r="B123" s="2" t="s">
        <v>1</v>
      </c>
      <c r="C123" s="3">
        <v>12</v>
      </c>
    </row>
    <row r="124" spans="1:3" s="6" customFormat="1" ht="67.5" customHeight="1">
      <c r="A124" s="1" t="s">
        <v>44</v>
      </c>
      <c r="B124" s="2" t="s">
        <v>461</v>
      </c>
      <c r="C124" s="3">
        <f>SUM(C125:C126)</f>
        <v>3916</v>
      </c>
    </row>
    <row r="125" spans="1:3" s="6" customFormat="1" ht="81" customHeight="1">
      <c r="A125" s="1" t="s">
        <v>45</v>
      </c>
      <c r="B125" s="2" t="s">
        <v>377</v>
      </c>
      <c r="C125" s="3">
        <v>2684</v>
      </c>
    </row>
    <row r="126" spans="1:3" s="6" customFormat="1" ht="80.25" customHeight="1">
      <c r="A126" s="1" t="s">
        <v>378</v>
      </c>
      <c r="B126" s="2" t="s">
        <v>377</v>
      </c>
      <c r="C126" s="3">
        <v>1232</v>
      </c>
    </row>
    <row r="127" spans="1:3" s="6" customFormat="1" ht="132" customHeight="1">
      <c r="A127" s="1" t="s">
        <v>463</v>
      </c>
      <c r="B127" s="2" t="s">
        <v>379</v>
      </c>
      <c r="C127" s="3">
        <f>SUM(C128+C129+C130+C131+C132+C136+C140)</f>
        <v>12693</v>
      </c>
    </row>
    <row r="128" spans="1:3" s="6" customFormat="1" ht="50.25" customHeight="1">
      <c r="A128" s="1" t="s">
        <v>383</v>
      </c>
      <c r="B128" s="2" t="s">
        <v>380</v>
      </c>
      <c r="C128" s="3">
        <v>1130</v>
      </c>
    </row>
    <row r="129" spans="1:3" s="6" customFormat="1" ht="52.5" customHeight="1">
      <c r="A129" s="37" t="s">
        <v>106</v>
      </c>
      <c r="B129" s="2" t="s">
        <v>107</v>
      </c>
      <c r="C129" s="3">
        <v>2</v>
      </c>
    </row>
    <row r="130" spans="1:3" s="6" customFormat="1" ht="51" customHeight="1">
      <c r="A130" s="1" t="s">
        <v>46</v>
      </c>
      <c r="B130" s="2" t="s">
        <v>47</v>
      </c>
      <c r="C130" s="3">
        <v>144</v>
      </c>
    </row>
    <row r="131" spans="1:3" s="6" customFormat="1" ht="39" customHeight="1">
      <c r="A131" s="1" t="s">
        <v>5</v>
      </c>
      <c r="B131" s="2" t="s">
        <v>4</v>
      </c>
      <c r="C131" s="3">
        <v>50</v>
      </c>
    </row>
    <row r="132" spans="1:3" s="6" customFormat="1" ht="51" customHeight="1">
      <c r="A132" s="1" t="s">
        <v>384</v>
      </c>
      <c r="B132" s="2" t="s">
        <v>381</v>
      </c>
      <c r="C132" s="3">
        <f>SUM(C133:C135)</f>
        <v>5715</v>
      </c>
    </row>
    <row r="133" spans="1:3" s="6" customFormat="1" ht="51" customHeight="1">
      <c r="A133" s="1" t="s">
        <v>385</v>
      </c>
      <c r="B133" s="2" t="s">
        <v>381</v>
      </c>
      <c r="C133" s="3">
        <v>3578</v>
      </c>
    </row>
    <row r="134" spans="1:3" s="6" customFormat="1" ht="53.25" customHeight="1">
      <c r="A134" s="1" t="s">
        <v>386</v>
      </c>
      <c r="B134" s="2" t="s">
        <v>381</v>
      </c>
      <c r="C134" s="3">
        <v>147</v>
      </c>
    </row>
    <row r="135" spans="1:3" s="6" customFormat="1" ht="50.25" customHeight="1">
      <c r="A135" s="1" t="s">
        <v>68</v>
      </c>
      <c r="B135" s="2" t="s">
        <v>381</v>
      </c>
      <c r="C135" s="3">
        <v>1990</v>
      </c>
    </row>
    <row r="136" spans="1:3" s="6" customFormat="1" ht="36" customHeight="1">
      <c r="A136" s="1" t="s">
        <v>387</v>
      </c>
      <c r="B136" s="2" t="s">
        <v>382</v>
      </c>
      <c r="C136" s="3">
        <f>SUM(C137:C139)</f>
        <v>5632</v>
      </c>
    </row>
    <row r="137" spans="1:3" s="6" customFormat="1" ht="33.75" customHeight="1">
      <c r="A137" s="1" t="s">
        <v>388</v>
      </c>
      <c r="B137" s="2" t="s">
        <v>382</v>
      </c>
      <c r="C137" s="3">
        <v>500</v>
      </c>
    </row>
    <row r="138" spans="1:3" s="6" customFormat="1" ht="36" customHeight="1">
      <c r="A138" s="1" t="s">
        <v>389</v>
      </c>
      <c r="B138" s="2" t="s">
        <v>382</v>
      </c>
      <c r="C138" s="3">
        <v>4168</v>
      </c>
    </row>
    <row r="139" spans="1:3" s="6" customFormat="1" ht="36" customHeight="1">
      <c r="A139" s="1" t="s">
        <v>390</v>
      </c>
      <c r="B139" s="2" t="s">
        <v>382</v>
      </c>
      <c r="C139" s="3">
        <v>964</v>
      </c>
    </row>
    <row r="140" spans="1:3" s="6" customFormat="1" ht="35.25" customHeight="1">
      <c r="A140" s="1" t="s">
        <v>48</v>
      </c>
      <c r="B140" s="18" t="s">
        <v>50</v>
      </c>
      <c r="C140" s="3">
        <f>SUM(C141)</f>
        <v>20</v>
      </c>
    </row>
    <row r="141" spans="1:3" s="6" customFormat="1" ht="64.5" customHeight="1">
      <c r="A141" s="1" t="s">
        <v>49</v>
      </c>
      <c r="B141" s="18" t="s">
        <v>51</v>
      </c>
      <c r="C141" s="3">
        <v>20</v>
      </c>
    </row>
    <row r="142" spans="1:3" s="6" customFormat="1" ht="81" customHeight="1">
      <c r="A142" s="1" t="s">
        <v>392</v>
      </c>
      <c r="B142" s="2" t="s">
        <v>391</v>
      </c>
      <c r="C142" s="3">
        <f>SUM(C143:C145)</f>
        <v>3161</v>
      </c>
    </row>
    <row r="143" spans="1:3" s="6" customFormat="1" ht="81" customHeight="1">
      <c r="A143" s="1" t="s">
        <v>393</v>
      </c>
      <c r="B143" s="2" t="s">
        <v>391</v>
      </c>
      <c r="C143" s="3">
        <v>2461</v>
      </c>
    </row>
    <row r="144" spans="1:3" s="6" customFormat="1" ht="81" customHeight="1">
      <c r="A144" s="1" t="s">
        <v>394</v>
      </c>
      <c r="B144" s="2" t="s">
        <v>391</v>
      </c>
      <c r="C144" s="3">
        <v>698</v>
      </c>
    </row>
    <row r="145" spans="1:3" s="6" customFormat="1" ht="81" customHeight="1">
      <c r="A145" s="1" t="s">
        <v>108</v>
      </c>
      <c r="B145" s="2" t="s">
        <v>391</v>
      </c>
      <c r="C145" s="3">
        <v>2</v>
      </c>
    </row>
    <row r="146" spans="1:3" s="6" customFormat="1" ht="47.25" customHeight="1">
      <c r="A146" s="1" t="s">
        <v>52</v>
      </c>
      <c r="B146" s="2" t="s">
        <v>395</v>
      </c>
      <c r="C146" s="3">
        <f>SUM(C147+C149)</f>
        <v>785</v>
      </c>
    </row>
    <row r="147" spans="1:3" s="6" customFormat="1" ht="68.25" customHeight="1" outlineLevel="1">
      <c r="A147" s="37" t="s">
        <v>111</v>
      </c>
      <c r="B147" s="37" t="s">
        <v>109</v>
      </c>
      <c r="C147" s="3">
        <f>SUM(C148)</f>
        <v>0</v>
      </c>
    </row>
    <row r="148" spans="1:3" s="6" customFormat="1" ht="66.75" customHeight="1" outlineLevel="1">
      <c r="A148" s="37" t="s">
        <v>112</v>
      </c>
      <c r="B148" s="37" t="s">
        <v>110</v>
      </c>
      <c r="C148" s="3">
        <v>0</v>
      </c>
    </row>
    <row r="149" spans="1:3" s="6" customFormat="1" ht="45" customHeight="1" collapsed="1">
      <c r="A149" s="1" t="s">
        <v>397</v>
      </c>
      <c r="B149" s="2" t="s">
        <v>396</v>
      </c>
      <c r="C149" s="3">
        <v>785</v>
      </c>
    </row>
    <row r="150" spans="1:3" s="6" customFormat="1" ht="63" customHeight="1">
      <c r="A150" s="1" t="s">
        <v>447</v>
      </c>
      <c r="B150" s="2" t="s">
        <v>442</v>
      </c>
      <c r="C150" s="3">
        <f>SUM(C151)</f>
        <v>83</v>
      </c>
    </row>
    <row r="151" spans="1:3" s="6" customFormat="1" ht="83.25" customHeight="1">
      <c r="A151" s="1" t="s">
        <v>446</v>
      </c>
      <c r="B151" s="2" t="s">
        <v>443</v>
      </c>
      <c r="C151" s="3">
        <v>83</v>
      </c>
    </row>
    <row r="152" spans="1:3" s="6" customFormat="1" ht="33" customHeight="1">
      <c r="A152" s="1" t="s">
        <v>448</v>
      </c>
      <c r="B152" s="2" t="s">
        <v>444</v>
      </c>
      <c r="C152" s="3">
        <f>SUM(C153)</f>
        <v>45</v>
      </c>
    </row>
    <row r="153" spans="1:3" s="6" customFormat="1" ht="50.25" customHeight="1">
      <c r="A153" s="1" t="s">
        <v>449</v>
      </c>
      <c r="B153" s="2" t="s">
        <v>445</v>
      </c>
      <c r="C153" s="3">
        <v>45</v>
      </c>
    </row>
    <row r="154" spans="1:3" s="6" customFormat="1" ht="48" customHeight="1">
      <c r="A154" s="1" t="s">
        <v>456</v>
      </c>
      <c r="B154" s="2" t="s">
        <v>451</v>
      </c>
      <c r="C154" s="3">
        <v>1659</v>
      </c>
    </row>
    <row r="155" spans="1:3" s="6" customFormat="1" ht="96.75" customHeight="1">
      <c r="A155" s="1" t="s">
        <v>400</v>
      </c>
      <c r="B155" s="2" t="s">
        <v>398</v>
      </c>
      <c r="C155" s="3">
        <f>SUM(C156:C165)</f>
        <v>5985</v>
      </c>
    </row>
    <row r="156" spans="1:3" s="6" customFormat="1" ht="96.75" customHeight="1">
      <c r="A156" s="1" t="s">
        <v>450</v>
      </c>
      <c r="B156" s="2" t="s">
        <v>398</v>
      </c>
      <c r="C156" s="3">
        <v>294</v>
      </c>
    </row>
    <row r="157" spans="1:3" s="6" customFormat="1" ht="96.75" customHeight="1">
      <c r="A157" s="1" t="s">
        <v>113</v>
      </c>
      <c r="B157" s="2" t="s">
        <v>398</v>
      </c>
      <c r="C157" s="3">
        <v>3</v>
      </c>
    </row>
    <row r="158" spans="1:3" s="6" customFormat="1" ht="99" customHeight="1">
      <c r="A158" s="1" t="s">
        <v>6</v>
      </c>
      <c r="B158" s="2" t="s">
        <v>398</v>
      </c>
      <c r="C158" s="3">
        <v>70</v>
      </c>
    </row>
    <row r="159" spans="1:3" s="6" customFormat="1" ht="96.75" customHeight="1">
      <c r="A159" s="1" t="s">
        <v>53</v>
      </c>
      <c r="B159" s="2" t="s">
        <v>398</v>
      </c>
      <c r="C159" s="3">
        <v>66</v>
      </c>
    </row>
    <row r="160" spans="1:3" s="6" customFormat="1" ht="96.75" customHeight="1">
      <c r="A160" s="1" t="s">
        <v>114</v>
      </c>
      <c r="B160" s="2" t="s">
        <v>398</v>
      </c>
      <c r="C160" s="3">
        <v>27</v>
      </c>
    </row>
    <row r="161" spans="1:3" s="6" customFormat="1" ht="96.75" customHeight="1">
      <c r="A161" s="1" t="s">
        <v>54</v>
      </c>
      <c r="B161" s="2" t="s">
        <v>398</v>
      </c>
      <c r="C161" s="3">
        <v>2</v>
      </c>
    </row>
    <row r="162" spans="1:3" s="6" customFormat="1" ht="96.75" customHeight="1">
      <c r="A162" s="1" t="s">
        <v>55</v>
      </c>
      <c r="B162" s="2" t="s">
        <v>398</v>
      </c>
      <c r="C162" s="3">
        <v>55</v>
      </c>
    </row>
    <row r="163" spans="1:3" s="6" customFormat="1" ht="99" customHeight="1">
      <c r="A163" s="1" t="s">
        <v>401</v>
      </c>
      <c r="B163" s="2" t="s">
        <v>398</v>
      </c>
      <c r="C163" s="3">
        <v>5369</v>
      </c>
    </row>
    <row r="164" spans="1:3" s="6" customFormat="1" ht="97.5" customHeight="1">
      <c r="A164" s="1" t="s">
        <v>7</v>
      </c>
      <c r="B164" s="2" t="s">
        <v>398</v>
      </c>
      <c r="C164" s="3">
        <v>99</v>
      </c>
    </row>
    <row r="165" spans="1:3" s="6" customFormat="1" ht="97.5" customHeight="1" outlineLevel="1">
      <c r="A165" s="1" t="s">
        <v>8</v>
      </c>
      <c r="B165" s="2" t="s">
        <v>398</v>
      </c>
      <c r="C165" s="3"/>
    </row>
    <row r="166" spans="1:3" s="6" customFormat="1" ht="48.75" customHeight="1" collapsed="1">
      <c r="A166" s="1" t="s">
        <v>402</v>
      </c>
      <c r="B166" s="2" t="s">
        <v>399</v>
      </c>
      <c r="C166" s="3">
        <v>18414</v>
      </c>
    </row>
    <row r="167" spans="1:3" s="6" customFormat="1" ht="48.75" customHeight="1">
      <c r="A167" s="1" t="s">
        <v>10</v>
      </c>
      <c r="B167" s="2" t="s">
        <v>9</v>
      </c>
      <c r="C167" s="3">
        <v>21</v>
      </c>
    </row>
    <row r="168" spans="1:3" s="6" customFormat="1" ht="33" customHeight="1">
      <c r="A168" s="1" t="s">
        <v>405</v>
      </c>
      <c r="B168" s="2" t="s">
        <v>403</v>
      </c>
      <c r="C168" s="3">
        <f>SUM(C169)</f>
        <v>55279</v>
      </c>
    </row>
    <row r="169" spans="1:3" s="6" customFormat="1" ht="48.75" customHeight="1">
      <c r="A169" s="35" t="s">
        <v>406</v>
      </c>
      <c r="B169" s="2" t="s">
        <v>404</v>
      </c>
      <c r="C169" s="3">
        <f>SUM(C170:C193)</f>
        <v>55279</v>
      </c>
    </row>
    <row r="170" spans="1:3" s="6" customFormat="1" ht="48.75" customHeight="1">
      <c r="A170" s="1" t="s">
        <v>69</v>
      </c>
      <c r="B170" s="2" t="s">
        <v>404</v>
      </c>
      <c r="C170" s="3">
        <v>169</v>
      </c>
    </row>
    <row r="171" spans="1:3" s="6" customFormat="1" ht="49.5" customHeight="1">
      <c r="A171" s="1" t="s">
        <v>452</v>
      </c>
      <c r="B171" s="2" t="s">
        <v>404</v>
      </c>
      <c r="C171" s="3">
        <v>45</v>
      </c>
    </row>
    <row r="172" spans="1:3" s="6" customFormat="1" ht="49.5" customHeight="1">
      <c r="A172" s="1" t="s">
        <v>407</v>
      </c>
      <c r="B172" s="2" t="s">
        <v>404</v>
      </c>
      <c r="C172" s="3">
        <v>580</v>
      </c>
    </row>
    <row r="173" spans="1:3" s="6" customFormat="1" ht="48.75" customHeight="1">
      <c r="A173" s="1" t="s">
        <v>408</v>
      </c>
      <c r="B173" s="2" t="s">
        <v>404</v>
      </c>
      <c r="C173" s="3">
        <v>4006</v>
      </c>
    </row>
    <row r="174" spans="1:3" s="6" customFormat="1" ht="49.5" customHeight="1">
      <c r="A174" s="1" t="s">
        <v>409</v>
      </c>
      <c r="B174" s="2" t="s">
        <v>404</v>
      </c>
      <c r="C174" s="3">
        <v>2181</v>
      </c>
    </row>
    <row r="175" spans="1:3" s="6" customFormat="1" ht="50.25" customHeight="1">
      <c r="A175" s="1" t="s">
        <v>410</v>
      </c>
      <c r="B175" s="2" t="s">
        <v>404</v>
      </c>
      <c r="C175" s="3">
        <v>17</v>
      </c>
    </row>
    <row r="176" spans="1:3" s="6" customFormat="1" ht="50.25" customHeight="1">
      <c r="A176" s="1" t="s">
        <v>453</v>
      </c>
      <c r="B176" s="2" t="s">
        <v>404</v>
      </c>
      <c r="C176" s="3">
        <v>692</v>
      </c>
    </row>
    <row r="177" spans="1:3" s="6" customFormat="1" ht="48" customHeight="1">
      <c r="A177" s="1" t="s">
        <v>411</v>
      </c>
      <c r="B177" s="2" t="s">
        <v>404</v>
      </c>
      <c r="C177" s="3">
        <v>6</v>
      </c>
    </row>
    <row r="178" spans="1:3" s="6" customFormat="1" ht="50.25" customHeight="1">
      <c r="A178" s="1" t="s">
        <v>412</v>
      </c>
      <c r="B178" s="2" t="s">
        <v>404</v>
      </c>
      <c r="C178" s="3">
        <v>898</v>
      </c>
    </row>
    <row r="179" spans="1:3" s="6" customFormat="1" ht="51" customHeight="1">
      <c r="A179" s="1" t="s">
        <v>413</v>
      </c>
      <c r="B179" s="2" t="s">
        <v>404</v>
      </c>
      <c r="C179" s="3">
        <v>18</v>
      </c>
    </row>
    <row r="180" spans="1:3" s="6" customFormat="1" ht="51" customHeight="1">
      <c r="A180" s="1" t="s">
        <v>115</v>
      </c>
      <c r="B180" s="2" t="s">
        <v>404</v>
      </c>
      <c r="C180" s="3">
        <v>1147</v>
      </c>
    </row>
    <row r="181" spans="1:3" s="6" customFormat="1" ht="49.5" customHeight="1">
      <c r="A181" s="1" t="s">
        <v>70</v>
      </c>
      <c r="B181" s="2" t="s">
        <v>404</v>
      </c>
      <c r="C181" s="3">
        <v>5</v>
      </c>
    </row>
    <row r="182" spans="1:3" s="6" customFormat="1" ht="49.5" customHeight="1">
      <c r="A182" s="1" t="s">
        <v>414</v>
      </c>
      <c r="B182" s="2" t="s">
        <v>404</v>
      </c>
      <c r="C182" s="3">
        <v>9591</v>
      </c>
    </row>
    <row r="183" spans="1:3" s="6" customFormat="1" ht="50.25" customHeight="1">
      <c r="A183" s="1" t="s">
        <v>415</v>
      </c>
      <c r="B183" s="2" t="s">
        <v>404</v>
      </c>
      <c r="C183" s="3">
        <v>70</v>
      </c>
    </row>
    <row r="184" spans="1:3" s="6" customFormat="1" ht="49.5" customHeight="1">
      <c r="A184" s="1" t="s">
        <v>416</v>
      </c>
      <c r="B184" s="2" t="s">
        <v>404</v>
      </c>
      <c r="C184" s="3">
        <v>37</v>
      </c>
    </row>
    <row r="185" spans="1:3" s="6" customFormat="1" ht="48.75" customHeight="1">
      <c r="A185" s="1" t="s">
        <v>417</v>
      </c>
      <c r="B185" s="2" t="s">
        <v>404</v>
      </c>
      <c r="C185" s="3">
        <v>930</v>
      </c>
    </row>
    <row r="186" spans="1:3" s="6" customFormat="1" ht="49.5" customHeight="1">
      <c r="A186" s="1" t="s">
        <v>11</v>
      </c>
      <c r="B186" s="2" t="s">
        <v>404</v>
      </c>
      <c r="C186" s="3">
        <v>246</v>
      </c>
    </row>
    <row r="187" spans="1:3" s="6" customFormat="1" ht="49.5" customHeight="1">
      <c r="A187" s="1" t="s">
        <v>418</v>
      </c>
      <c r="B187" s="2" t="s">
        <v>404</v>
      </c>
      <c r="C187" s="3">
        <v>1700</v>
      </c>
    </row>
    <row r="188" spans="1:3" s="6" customFormat="1" ht="49.5" customHeight="1">
      <c r="A188" s="1" t="s">
        <v>454</v>
      </c>
      <c r="B188" s="2" t="s">
        <v>404</v>
      </c>
      <c r="C188" s="3">
        <v>131</v>
      </c>
    </row>
    <row r="189" spans="1:3" s="6" customFormat="1" ht="48.75" customHeight="1">
      <c r="A189" s="1" t="s">
        <v>419</v>
      </c>
      <c r="B189" s="2" t="s">
        <v>404</v>
      </c>
      <c r="C189" s="3">
        <v>4843</v>
      </c>
    </row>
    <row r="190" spans="1:3" s="6" customFormat="1" ht="49.5" customHeight="1">
      <c r="A190" s="1" t="s">
        <v>455</v>
      </c>
      <c r="B190" s="2" t="s">
        <v>404</v>
      </c>
      <c r="C190" s="3">
        <v>276</v>
      </c>
    </row>
    <row r="191" spans="1:3" ht="59.25" customHeight="1">
      <c r="A191" s="1" t="s">
        <v>12</v>
      </c>
      <c r="B191" s="2" t="s">
        <v>404</v>
      </c>
      <c r="C191" s="3">
        <v>12736</v>
      </c>
    </row>
    <row r="192" spans="1:3" ht="59.25" customHeight="1">
      <c r="A192" s="1" t="s">
        <v>420</v>
      </c>
      <c r="B192" s="2" t="s">
        <v>404</v>
      </c>
      <c r="C192" s="3">
        <v>433</v>
      </c>
    </row>
    <row r="193" spans="1:3" ht="56.25" customHeight="1">
      <c r="A193" s="1" t="s">
        <v>421</v>
      </c>
      <c r="B193" s="2" t="s">
        <v>404</v>
      </c>
      <c r="C193" s="3">
        <v>14522</v>
      </c>
    </row>
    <row r="194" spans="1:3" ht="17.25" customHeight="1">
      <c r="A194" s="10" t="s">
        <v>422</v>
      </c>
      <c r="B194" s="11" t="s">
        <v>298</v>
      </c>
      <c r="C194" s="12">
        <f>SUM(C195+C201)</f>
        <v>63784</v>
      </c>
    </row>
    <row r="195" spans="1:3" ht="18" customHeight="1">
      <c r="A195" s="1" t="s">
        <v>423</v>
      </c>
      <c r="B195" s="14" t="s">
        <v>277</v>
      </c>
      <c r="C195" s="3">
        <f>SUM(C196)</f>
        <v>185</v>
      </c>
    </row>
    <row r="196" spans="1:3" ht="30.75">
      <c r="A196" s="1" t="s">
        <v>424</v>
      </c>
      <c r="B196" s="14" t="s">
        <v>299</v>
      </c>
      <c r="C196" s="3">
        <f>SUM(C197:C200)</f>
        <v>185</v>
      </c>
    </row>
    <row r="197" spans="1:3" ht="30.75">
      <c r="A197" s="1" t="s">
        <v>56</v>
      </c>
      <c r="B197" s="14" t="s">
        <v>299</v>
      </c>
      <c r="C197" s="3">
        <v>65</v>
      </c>
    </row>
    <row r="198" spans="1:3" ht="30.75" outlineLevel="1">
      <c r="A198" s="1" t="s">
        <v>116</v>
      </c>
      <c r="B198" s="14" t="s">
        <v>299</v>
      </c>
      <c r="C198" s="3"/>
    </row>
    <row r="199" spans="1:3" ht="30.75">
      <c r="A199" s="1" t="s">
        <v>425</v>
      </c>
      <c r="B199" s="14" t="s">
        <v>299</v>
      </c>
      <c r="C199" s="3">
        <v>-41</v>
      </c>
    </row>
    <row r="200" spans="1:3" ht="30.75">
      <c r="A200" s="1" t="s">
        <v>60</v>
      </c>
      <c r="B200" s="14" t="s">
        <v>299</v>
      </c>
      <c r="C200" s="3">
        <v>161</v>
      </c>
    </row>
    <row r="201" spans="1:3" ht="18" customHeight="1">
      <c r="A201" s="1" t="s">
        <v>426</v>
      </c>
      <c r="B201" s="14" t="s">
        <v>271</v>
      </c>
      <c r="C201" s="3">
        <f>SUM(C202)</f>
        <v>63599</v>
      </c>
    </row>
    <row r="202" spans="1:3" ht="36" customHeight="1">
      <c r="A202" s="1" t="s">
        <v>427</v>
      </c>
      <c r="B202" s="14" t="s">
        <v>300</v>
      </c>
      <c r="C202" s="3">
        <f>SUM(C203:C205)</f>
        <v>63599</v>
      </c>
    </row>
    <row r="203" spans="1:3" ht="34.5" customHeight="1">
      <c r="A203" s="1" t="s">
        <v>428</v>
      </c>
      <c r="B203" s="14" t="s">
        <v>300</v>
      </c>
      <c r="C203" s="3">
        <v>8474</v>
      </c>
    </row>
    <row r="204" spans="1:3" ht="30.75">
      <c r="A204" s="1" t="s">
        <v>71</v>
      </c>
      <c r="B204" s="14" t="s">
        <v>300</v>
      </c>
      <c r="C204" s="3">
        <v>7230</v>
      </c>
    </row>
    <row r="205" spans="1:3" ht="30.75">
      <c r="A205" s="1" t="s">
        <v>429</v>
      </c>
      <c r="B205" s="14" t="s">
        <v>300</v>
      </c>
      <c r="C205" s="3">
        <v>47895</v>
      </c>
    </row>
    <row r="206" spans="1:3" ht="62.25" outlineLevel="1">
      <c r="A206" s="38" t="s">
        <v>75</v>
      </c>
      <c r="B206" s="39" t="s">
        <v>74</v>
      </c>
      <c r="C206" s="12">
        <f>SUM(C207)</f>
        <v>0</v>
      </c>
    </row>
    <row r="207" spans="1:3" ht="66.75" customHeight="1" outlineLevel="1">
      <c r="A207" s="40" t="s">
        <v>76</v>
      </c>
      <c r="B207" s="37" t="s">
        <v>72</v>
      </c>
      <c r="C207" s="3">
        <f>SUM(C208)</f>
        <v>0</v>
      </c>
    </row>
    <row r="208" spans="1:3" ht="78" outlineLevel="1">
      <c r="A208" s="40" t="s">
        <v>77</v>
      </c>
      <c r="B208" s="37" t="s">
        <v>73</v>
      </c>
      <c r="C208" s="3"/>
    </row>
    <row r="209" spans="1:3" ht="27.75" customHeight="1">
      <c r="A209" s="10" t="s">
        <v>61</v>
      </c>
      <c r="B209" s="11" t="s">
        <v>269</v>
      </c>
      <c r="C209" s="12">
        <f>SUM(C210+C248)</f>
        <v>1297310</v>
      </c>
    </row>
    <row r="210" spans="1:3" ht="51" customHeight="1">
      <c r="A210" s="1" t="s">
        <v>62</v>
      </c>
      <c r="B210" s="14" t="s">
        <v>470</v>
      </c>
      <c r="C210" s="3">
        <f>SUM(C211+C237)</f>
        <v>1303861</v>
      </c>
    </row>
    <row r="211" spans="1:3" ht="46.5">
      <c r="A211" s="1" t="s">
        <v>144</v>
      </c>
      <c r="B211" s="14" t="s">
        <v>147</v>
      </c>
      <c r="C211" s="3">
        <f>SUM(C212+C216+C218+C220+C225+C227+C229+C231+C233)</f>
        <v>1295931</v>
      </c>
    </row>
    <row r="212" spans="1:3" ht="33" customHeight="1">
      <c r="A212" s="1" t="s">
        <v>145</v>
      </c>
      <c r="B212" s="2" t="s">
        <v>431</v>
      </c>
      <c r="C212" s="3">
        <f>SUM(C213)</f>
        <v>6463</v>
      </c>
    </row>
    <row r="213" spans="1:3" ht="36" customHeight="1">
      <c r="A213" s="1" t="s">
        <v>146</v>
      </c>
      <c r="B213" s="2" t="s">
        <v>432</v>
      </c>
      <c r="C213" s="3">
        <f>SUM(C214:C215)</f>
        <v>6463</v>
      </c>
    </row>
    <row r="214" spans="1:3" ht="34.5" customHeight="1">
      <c r="A214" s="1" t="s">
        <v>148</v>
      </c>
      <c r="B214" s="2" t="s">
        <v>432</v>
      </c>
      <c r="C214" s="3">
        <v>5643</v>
      </c>
    </row>
    <row r="215" spans="1:3" ht="34.5" customHeight="1">
      <c r="A215" s="1" t="s">
        <v>149</v>
      </c>
      <c r="B215" s="2" t="s">
        <v>432</v>
      </c>
      <c r="C215" s="3">
        <v>820</v>
      </c>
    </row>
    <row r="216" spans="1:3" ht="69" customHeight="1">
      <c r="A216" s="1" t="s">
        <v>119</v>
      </c>
      <c r="B216" s="2" t="s">
        <v>117</v>
      </c>
      <c r="C216" s="3">
        <f>SUM(C217)</f>
        <v>535521</v>
      </c>
    </row>
    <row r="217" spans="1:3" ht="54" customHeight="1">
      <c r="A217" s="1" t="s">
        <v>120</v>
      </c>
      <c r="B217" s="2" t="s">
        <v>118</v>
      </c>
      <c r="C217" s="3">
        <v>535521</v>
      </c>
    </row>
    <row r="218" spans="1:3" ht="117" customHeight="1">
      <c r="A218" s="1" t="s">
        <v>150</v>
      </c>
      <c r="B218" s="18" t="s">
        <v>57</v>
      </c>
      <c r="C218" s="3">
        <f>SUM(C219)</f>
        <v>260000</v>
      </c>
    </row>
    <row r="219" spans="1:3" ht="128.25" customHeight="1">
      <c r="A219" s="1" t="s">
        <v>151</v>
      </c>
      <c r="B219" s="18" t="s">
        <v>58</v>
      </c>
      <c r="C219" s="3">
        <v>260000</v>
      </c>
    </row>
    <row r="220" spans="1:3" ht="67.5" customHeight="1">
      <c r="A220" s="37" t="s">
        <v>121</v>
      </c>
      <c r="B220" s="29" t="s">
        <v>123</v>
      </c>
      <c r="C220" s="3">
        <f>SUM(C221)</f>
        <v>4420</v>
      </c>
    </row>
    <row r="221" spans="1:3" ht="68.25" customHeight="1">
      <c r="A221" s="37" t="s">
        <v>122</v>
      </c>
      <c r="B221" s="29" t="s">
        <v>124</v>
      </c>
      <c r="C221" s="3">
        <f>SUM(C222:C224)</f>
        <v>4420</v>
      </c>
    </row>
    <row r="222" spans="1:3" ht="68.25" customHeight="1">
      <c r="A222" s="37" t="s">
        <v>126</v>
      </c>
      <c r="B222" s="29" t="s">
        <v>124</v>
      </c>
      <c r="C222" s="3">
        <v>3296</v>
      </c>
    </row>
    <row r="223" spans="1:3" ht="68.25" customHeight="1">
      <c r="A223" s="37" t="s">
        <v>125</v>
      </c>
      <c r="B223" s="29" t="s">
        <v>124</v>
      </c>
      <c r="C223" s="3">
        <v>558</v>
      </c>
    </row>
    <row r="224" spans="1:3" ht="68.25" customHeight="1">
      <c r="A224" s="41" t="s">
        <v>127</v>
      </c>
      <c r="B224" s="30" t="s">
        <v>124</v>
      </c>
      <c r="C224" s="31">
        <v>566</v>
      </c>
    </row>
    <row r="225" spans="1:3" ht="87" customHeight="1">
      <c r="A225" s="32" t="s">
        <v>131</v>
      </c>
      <c r="B225" s="32" t="s">
        <v>128</v>
      </c>
      <c r="C225" s="3">
        <f>SUM(C226)</f>
        <v>3030</v>
      </c>
    </row>
    <row r="226" spans="1:3" ht="84" customHeight="1">
      <c r="A226" s="42" t="s">
        <v>130</v>
      </c>
      <c r="B226" s="32" t="s">
        <v>129</v>
      </c>
      <c r="C226" s="3">
        <v>3030</v>
      </c>
    </row>
    <row r="227" spans="1:3" ht="36" customHeight="1">
      <c r="A227" s="32" t="s">
        <v>135</v>
      </c>
      <c r="B227" s="32" t="s">
        <v>132</v>
      </c>
      <c r="C227" s="3">
        <f>SUM(C228)</f>
        <v>167</v>
      </c>
    </row>
    <row r="228" spans="1:3" ht="39" customHeight="1">
      <c r="A228" s="42" t="s">
        <v>134</v>
      </c>
      <c r="B228" s="32" t="s">
        <v>133</v>
      </c>
      <c r="C228" s="3">
        <v>167</v>
      </c>
    </row>
    <row r="229" spans="1:3" ht="66.75" customHeight="1">
      <c r="A229" s="32" t="s">
        <v>138</v>
      </c>
      <c r="B229" s="32" t="s">
        <v>136</v>
      </c>
      <c r="C229" s="3">
        <f>SUM(C230)</f>
        <v>145485</v>
      </c>
    </row>
    <row r="230" spans="1:3" ht="68.25" customHeight="1">
      <c r="A230" s="42" t="s">
        <v>139</v>
      </c>
      <c r="B230" s="32" t="s">
        <v>137</v>
      </c>
      <c r="C230" s="3">
        <v>145485</v>
      </c>
    </row>
    <row r="231" spans="1:3" ht="82.5" customHeight="1">
      <c r="A231" s="32" t="s">
        <v>142</v>
      </c>
      <c r="B231" s="32" t="s">
        <v>140</v>
      </c>
      <c r="C231" s="3">
        <f>SUM(C232)</f>
        <v>300000</v>
      </c>
    </row>
    <row r="232" spans="1:3" ht="87.75" customHeight="1">
      <c r="A232" s="42" t="s">
        <v>143</v>
      </c>
      <c r="B232" s="32" t="s">
        <v>141</v>
      </c>
      <c r="C232" s="3">
        <v>300000</v>
      </c>
    </row>
    <row r="233" spans="1:3" ht="21.75" customHeight="1">
      <c r="A233" s="1" t="s">
        <v>152</v>
      </c>
      <c r="B233" s="2" t="s">
        <v>433</v>
      </c>
      <c r="C233" s="3">
        <f>SUM(C234)</f>
        <v>40845</v>
      </c>
    </row>
    <row r="234" spans="1:3" ht="21.75" customHeight="1">
      <c r="A234" s="1" t="s">
        <v>153</v>
      </c>
      <c r="B234" s="2" t="s">
        <v>434</v>
      </c>
      <c r="C234" s="3">
        <f>SUM(C235:C236)</f>
        <v>40845</v>
      </c>
    </row>
    <row r="235" spans="1:3" ht="21.75" customHeight="1">
      <c r="A235" s="1" t="s">
        <v>154</v>
      </c>
      <c r="B235" s="2" t="s">
        <v>434</v>
      </c>
      <c r="C235" s="3">
        <v>7919</v>
      </c>
    </row>
    <row r="236" spans="1:3" ht="25.5" customHeight="1">
      <c r="A236" s="1" t="s">
        <v>155</v>
      </c>
      <c r="B236" s="2" t="s">
        <v>434</v>
      </c>
      <c r="C236" s="3">
        <v>32926</v>
      </c>
    </row>
    <row r="237" spans="1:3" ht="24.75" customHeight="1">
      <c r="A237" s="1" t="s">
        <v>156</v>
      </c>
      <c r="B237" s="2" t="s">
        <v>472</v>
      </c>
      <c r="C237" s="3">
        <f>SUM(C238+C242)</f>
        <v>7930</v>
      </c>
    </row>
    <row r="238" spans="1:3" ht="73.5" customHeight="1">
      <c r="A238" s="1" t="s">
        <v>157</v>
      </c>
      <c r="B238" s="2" t="s">
        <v>435</v>
      </c>
      <c r="C238" s="3">
        <f>SUM(C239)</f>
        <v>3312</v>
      </c>
    </row>
    <row r="239" spans="1:3" ht="81" customHeight="1">
      <c r="A239" s="1" t="s">
        <v>158</v>
      </c>
      <c r="B239" s="2" t="s">
        <v>436</v>
      </c>
      <c r="C239" s="3">
        <f>SUM(C240:C241)</f>
        <v>3312</v>
      </c>
    </row>
    <row r="240" spans="1:3" ht="86.25" customHeight="1">
      <c r="A240" s="1" t="s">
        <v>159</v>
      </c>
      <c r="B240" s="2" t="s">
        <v>436</v>
      </c>
      <c r="C240" s="3">
        <v>310</v>
      </c>
    </row>
    <row r="241" spans="1:3" ht="81" customHeight="1">
      <c r="A241" s="1" t="s">
        <v>160</v>
      </c>
      <c r="B241" s="2" t="s">
        <v>436</v>
      </c>
      <c r="C241" s="3">
        <v>3002</v>
      </c>
    </row>
    <row r="242" spans="1:3" ht="39" customHeight="1">
      <c r="A242" s="1" t="s">
        <v>161</v>
      </c>
      <c r="B242" s="2" t="s">
        <v>437</v>
      </c>
      <c r="C242" s="3">
        <f>SUM(C243)</f>
        <v>4618</v>
      </c>
    </row>
    <row r="243" spans="1:3" ht="39" customHeight="1">
      <c r="A243" s="1" t="s">
        <v>162</v>
      </c>
      <c r="B243" s="2" t="s">
        <v>438</v>
      </c>
      <c r="C243" s="3">
        <f>SUM(C244:C247)</f>
        <v>4618</v>
      </c>
    </row>
    <row r="244" spans="1:3" ht="39" customHeight="1">
      <c r="A244" s="1" t="s">
        <v>163</v>
      </c>
      <c r="B244" s="2" t="s">
        <v>438</v>
      </c>
      <c r="C244" s="3">
        <v>1800</v>
      </c>
    </row>
    <row r="245" spans="1:3" ht="39" customHeight="1">
      <c r="A245" s="1" t="s">
        <v>164</v>
      </c>
      <c r="B245" s="2" t="s">
        <v>438</v>
      </c>
      <c r="C245" s="3">
        <v>1488</v>
      </c>
    </row>
    <row r="246" spans="1:3" ht="39" customHeight="1">
      <c r="A246" s="1" t="s">
        <v>165</v>
      </c>
      <c r="B246" s="2" t="s">
        <v>438</v>
      </c>
      <c r="C246" s="3">
        <v>1150</v>
      </c>
    </row>
    <row r="247" spans="1:3" ht="39" customHeight="1">
      <c r="A247" s="1" t="s">
        <v>166</v>
      </c>
      <c r="B247" s="2" t="s">
        <v>438</v>
      </c>
      <c r="C247" s="3">
        <v>180</v>
      </c>
    </row>
    <row r="248" spans="1:3" ht="54" customHeight="1">
      <c r="A248" s="1" t="s">
        <v>59</v>
      </c>
      <c r="B248" s="33" t="s">
        <v>170</v>
      </c>
      <c r="C248" s="3">
        <f>SUM(C249)</f>
        <v>-6551</v>
      </c>
    </row>
    <row r="249" spans="1:3" ht="66.75" customHeight="1">
      <c r="A249" s="1" t="s">
        <v>167</v>
      </c>
      <c r="B249" s="2" t="s">
        <v>315</v>
      </c>
      <c r="C249" s="3">
        <f>SUM(C250)</f>
        <v>-6551</v>
      </c>
    </row>
    <row r="250" spans="1:3" ht="66.75" customHeight="1">
      <c r="A250" s="1" t="s">
        <v>168</v>
      </c>
      <c r="B250" s="2" t="s">
        <v>169</v>
      </c>
      <c r="C250" s="3">
        <f>SUM(C251:C253)</f>
        <v>-6551</v>
      </c>
    </row>
    <row r="251" spans="1:3" ht="66.75" customHeight="1">
      <c r="A251" s="1" t="s">
        <v>171</v>
      </c>
      <c r="B251" s="2" t="s">
        <v>169</v>
      </c>
      <c r="C251" s="3">
        <v>-1606</v>
      </c>
    </row>
    <row r="252" spans="1:3" ht="66.75" customHeight="1">
      <c r="A252" s="1" t="s">
        <v>172</v>
      </c>
      <c r="B252" s="2" t="s">
        <v>169</v>
      </c>
      <c r="C252" s="3">
        <v>-3911</v>
      </c>
    </row>
    <row r="253" spans="1:3" ht="66.75" customHeight="1">
      <c r="A253" s="1" t="s">
        <v>173</v>
      </c>
      <c r="B253" s="2" t="s">
        <v>169</v>
      </c>
      <c r="C253" s="3">
        <v>-1034</v>
      </c>
    </row>
    <row r="254" spans="1:3" ht="25.5" customHeight="1">
      <c r="A254" s="26"/>
      <c r="B254" s="27" t="s">
        <v>478</v>
      </c>
      <c r="C254" s="28">
        <f>SUM(C9+C209)</f>
        <v>5767957</v>
      </c>
    </row>
    <row r="255" spans="1:3" ht="40.5" customHeight="1">
      <c r="A255" s="1" t="s">
        <v>174</v>
      </c>
      <c r="B255" s="14" t="s">
        <v>175</v>
      </c>
      <c r="C255" s="3">
        <f>SUM(C256+C258+C260+C265+C267+C269+C271+C273+C275+C277+C279+C281+C283+C285+C287+C289+C291+C293+C295)</f>
        <v>4055578</v>
      </c>
    </row>
    <row r="256" spans="1:3" ht="52.5" customHeight="1">
      <c r="A256" s="1" t="s">
        <v>178</v>
      </c>
      <c r="B256" s="14" t="s">
        <v>176</v>
      </c>
      <c r="C256" s="3">
        <f>SUM(C257)</f>
        <v>21080</v>
      </c>
    </row>
    <row r="257" spans="1:3" ht="54.75" customHeight="1">
      <c r="A257" s="1" t="s">
        <v>179</v>
      </c>
      <c r="B257" s="14" t="s">
        <v>177</v>
      </c>
      <c r="C257" s="3">
        <v>21080</v>
      </c>
    </row>
    <row r="258" spans="1:3" ht="66.75" customHeight="1">
      <c r="A258" s="1" t="s">
        <v>183</v>
      </c>
      <c r="B258" s="14" t="s">
        <v>180</v>
      </c>
      <c r="C258" s="3">
        <f>SUM(C259)</f>
        <v>16568</v>
      </c>
    </row>
    <row r="259" spans="1:3" ht="54.75" customHeight="1">
      <c r="A259" s="1" t="s">
        <v>182</v>
      </c>
      <c r="B259" s="14" t="s">
        <v>181</v>
      </c>
      <c r="C259" s="3">
        <v>16568</v>
      </c>
    </row>
    <row r="260" spans="1:3" ht="54.75" customHeight="1">
      <c r="A260" s="1" t="s">
        <v>184</v>
      </c>
      <c r="B260" s="14" t="s">
        <v>185</v>
      </c>
      <c r="C260" s="3">
        <f>SUM(C261:C264)</f>
        <v>3127143</v>
      </c>
    </row>
    <row r="261" spans="1:3" ht="54.75" customHeight="1">
      <c r="A261" s="1" t="s">
        <v>250</v>
      </c>
      <c r="B261" s="14" t="s">
        <v>186</v>
      </c>
      <c r="C261" s="3">
        <v>5582</v>
      </c>
    </row>
    <row r="262" spans="1:3" ht="57" customHeight="1">
      <c r="A262" s="1" t="s">
        <v>251</v>
      </c>
      <c r="B262" s="14" t="s">
        <v>186</v>
      </c>
      <c r="C262" s="3">
        <v>2334238</v>
      </c>
    </row>
    <row r="263" spans="1:3" ht="62.25" customHeight="1">
      <c r="A263" s="1" t="s">
        <v>252</v>
      </c>
      <c r="B263" s="14" t="s">
        <v>186</v>
      </c>
      <c r="C263" s="3">
        <v>776349</v>
      </c>
    </row>
    <row r="264" spans="1:3" ht="63.75" customHeight="1">
      <c r="A264" s="1" t="s">
        <v>253</v>
      </c>
      <c r="B264" s="14" t="s">
        <v>186</v>
      </c>
      <c r="C264" s="3">
        <v>10974</v>
      </c>
    </row>
    <row r="265" spans="1:3" ht="66.75" customHeight="1">
      <c r="A265" s="1" t="s">
        <v>189</v>
      </c>
      <c r="B265" s="14" t="s">
        <v>187</v>
      </c>
      <c r="C265" s="3">
        <f>SUM(C266)</f>
        <v>29860</v>
      </c>
    </row>
    <row r="266" spans="1:3" ht="66" customHeight="1">
      <c r="A266" s="1" t="s">
        <v>190</v>
      </c>
      <c r="B266" s="14" t="s">
        <v>188</v>
      </c>
      <c r="C266" s="3">
        <v>29860</v>
      </c>
    </row>
    <row r="267" spans="1:3" ht="97.5" customHeight="1">
      <c r="A267" s="1" t="s">
        <v>193</v>
      </c>
      <c r="B267" s="14" t="s">
        <v>191</v>
      </c>
      <c r="C267" s="3">
        <f>SUM(C268)</f>
        <v>76039</v>
      </c>
    </row>
    <row r="268" spans="1:3" ht="114" customHeight="1">
      <c r="A268" s="1" t="s">
        <v>194</v>
      </c>
      <c r="B268" s="14" t="s">
        <v>192</v>
      </c>
      <c r="C268" s="3">
        <v>76039</v>
      </c>
    </row>
    <row r="269" spans="1:3" ht="99" customHeight="1">
      <c r="A269" s="1" t="s">
        <v>197</v>
      </c>
      <c r="B269" s="14" t="s">
        <v>195</v>
      </c>
      <c r="C269" s="3">
        <f>SUM(C270)</f>
        <v>57237</v>
      </c>
    </row>
    <row r="270" spans="1:3" ht="84" customHeight="1">
      <c r="A270" s="1" t="s">
        <v>198</v>
      </c>
      <c r="B270" s="14" t="s">
        <v>196</v>
      </c>
      <c r="C270" s="3">
        <v>57237</v>
      </c>
    </row>
    <row r="271" spans="1:3" ht="84" customHeight="1">
      <c r="A271" s="1" t="s">
        <v>201</v>
      </c>
      <c r="B271" s="14" t="s">
        <v>199</v>
      </c>
      <c r="C271" s="3">
        <f>SUM(C272)</f>
        <v>99947</v>
      </c>
    </row>
    <row r="272" spans="1:3" ht="84" customHeight="1">
      <c r="A272" s="1" t="s">
        <v>202</v>
      </c>
      <c r="B272" s="14" t="s">
        <v>200</v>
      </c>
      <c r="C272" s="3">
        <v>99947</v>
      </c>
    </row>
    <row r="273" spans="1:3" ht="144" customHeight="1">
      <c r="A273" s="1" t="s">
        <v>205</v>
      </c>
      <c r="B273" s="14" t="s">
        <v>203</v>
      </c>
      <c r="C273" s="3">
        <f>SUM(C274)</f>
        <v>11295</v>
      </c>
    </row>
    <row r="274" spans="1:3" ht="117" customHeight="1">
      <c r="A274" s="1" t="s">
        <v>206</v>
      </c>
      <c r="B274" s="14" t="s">
        <v>204</v>
      </c>
      <c r="C274" s="3">
        <v>11295</v>
      </c>
    </row>
    <row r="275" spans="1:3" ht="117" customHeight="1">
      <c r="A275" s="1" t="s">
        <v>208</v>
      </c>
      <c r="B275" s="14" t="s">
        <v>204</v>
      </c>
      <c r="C275" s="3">
        <f>SUM(C276)</f>
        <v>10027</v>
      </c>
    </row>
    <row r="276" spans="1:3" ht="117" customHeight="1">
      <c r="A276" s="1" t="s">
        <v>209</v>
      </c>
      <c r="B276" s="14" t="s">
        <v>207</v>
      </c>
      <c r="C276" s="3">
        <v>10027</v>
      </c>
    </row>
    <row r="277" spans="1:3" ht="84.75" customHeight="1">
      <c r="A277" s="1" t="s">
        <v>212</v>
      </c>
      <c r="B277" s="14" t="s">
        <v>210</v>
      </c>
      <c r="C277" s="3">
        <f>SUM(C278)</f>
        <v>39841</v>
      </c>
    </row>
    <row r="278" spans="1:3" ht="93" customHeight="1">
      <c r="A278" s="1" t="s">
        <v>213</v>
      </c>
      <c r="B278" s="14" t="s">
        <v>211</v>
      </c>
      <c r="C278" s="3">
        <v>39841</v>
      </c>
    </row>
    <row r="279" spans="1:3" ht="84" customHeight="1">
      <c r="A279" s="1" t="s">
        <v>216</v>
      </c>
      <c r="B279" s="14" t="s">
        <v>214</v>
      </c>
      <c r="C279" s="3">
        <f>SUM(C280)</f>
        <v>36784</v>
      </c>
    </row>
    <row r="280" spans="1:3" ht="99" customHeight="1">
      <c r="A280" s="1" t="s">
        <v>217</v>
      </c>
      <c r="B280" s="14" t="s">
        <v>215</v>
      </c>
      <c r="C280" s="3">
        <v>36784</v>
      </c>
    </row>
    <row r="281" spans="1:3" ht="54" customHeight="1">
      <c r="A281" s="1" t="s">
        <v>220</v>
      </c>
      <c r="B281" s="14" t="s">
        <v>218</v>
      </c>
      <c r="C281" s="3">
        <f>SUM(C282)</f>
        <v>397417</v>
      </c>
    </row>
    <row r="282" spans="1:3" ht="55.5" customHeight="1">
      <c r="A282" s="1" t="s">
        <v>221</v>
      </c>
      <c r="B282" s="14" t="s">
        <v>219</v>
      </c>
      <c r="C282" s="3">
        <v>397417</v>
      </c>
    </row>
    <row r="283" spans="1:3" ht="66" customHeight="1">
      <c r="A283" s="1" t="s">
        <v>224</v>
      </c>
      <c r="B283" s="14" t="s">
        <v>222</v>
      </c>
      <c r="C283" s="3">
        <f>SUM(C284)</f>
        <v>935</v>
      </c>
    </row>
    <row r="284" spans="1:3" ht="67.5" customHeight="1">
      <c r="A284" s="1" t="s">
        <v>225</v>
      </c>
      <c r="B284" s="14" t="s">
        <v>223</v>
      </c>
      <c r="C284" s="3">
        <v>935</v>
      </c>
    </row>
    <row r="285" spans="1:3" ht="84.75" customHeight="1">
      <c r="A285" s="1" t="s">
        <v>228</v>
      </c>
      <c r="B285" s="14" t="s">
        <v>226</v>
      </c>
      <c r="C285" s="3">
        <f>SUM(C286)</f>
        <v>78</v>
      </c>
    </row>
    <row r="286" spans="1:3" ht="84" customHeight="1">
      <c r="A286" s="1" t="s">
        <v>229</v>
      </c>
      <c r="B286" s="14" t="s">
        <v>227</v>
      </c>
      <c r="C286" s="3">
        <v>78</v>
      </c>
    </row>
    <row r="287" spans="1:3" ht="131.25" customHeight="1">
      <c r="A287" s="1" t="s">
        <v>232</v>
      </c>
      <c r="B287" s="14" t="s">
        <v>230</v>
      </c>
      <c r="C287" s="3">
        <f>SUM(C288)</f>
        <v>97326</v>
      </c>
    </row>
    <row r="288" spans="1:3" ht="138" customHeight="1">
      <c r="A288" s="1" t="s">
        <v>233</v>
      </c>
      <c r="B288" s="14" t="s">
        <v>231</v>
      </c>
      <c r="C288" s="3">
        <v>97326</v>
      </c>
    </row>
    <row r="289" spans="1:3" ht="87" customHeight="1">
      <c r="A289" s="1" t="s">
        <v>236</v>
      </c>
      <c r="B289" s="14" t="s">
        <v>234</v>
      </c>
      <c r="C289" s="3">
        <f>SUM(C290)</f>
        <v>8799</v>
      </c>
    </row>
    <row r="290" spans="1:3" ht="72.75" customHeight="1">
      <c r="A290" s="1" t="s">
        <v>237</v>
      </c>
      <c r="B290" s="14" t="s">
        <v>235</v>
      </c>
      <c r="C290" s="3">
        <v>8799</v>
      </c>
    </row>
    <row r="291" spans="1:3" ht="55.5" customHeight="1">
      <c r="A291" s="1" t="s">
        <v>240</v>
      </c>
      <c r="B291" s="14" t="s">
        <v>238</v>
      </c>
      <c r="C291" s="3">
        <f>SUM(C292)</f>
        <v>5517</v>
      </c>
    </row>
    <row r="292" spans="1:3" ht="64.5" customHeight="1">
      <c r="A292" s="1" t="s">
        <v>241</v>
      </c>
      <c r="B292" s="14" t="s">
        <v>239</v>
      </c>
      <c r="C292" s="3">
        <v>5517</v>
      </c>
    </row>
    <row r="293" spans="1:3" ht="42" customHeight="1">
      <c r="A293" s="1" t="s">
        <v>244</v>
      </c>
      <c r="B293" s="14" t="s">
        <v>242</v>
      </c>
      <c r="C293" s="3">
        <f>SUM(C294)</f>
        <v>14857</v>
      </c>
    </row>
    <row r="294" spans="1:3" ht="54" customHeight="1">
      <c r="A294" s="1" t="s">
        <v>245</v>
      </c>
      <c r="B294" s="14" t="s">
        <v>243</v>
      </c>
      <c r="C294" s="3">
        <v>14857</v>
      </c>
    </row>
    <row r="295" spans="1:3" ht="27" customHeight="1">
      <c r="A295" s="1" t="s">
        <v>248</v>
      </c>
      <c r="B295" s="14" t="s">
        <v>246</v>
      </c>
      <c r="C295" s="3">
        <f>SUM(C296)</f>
        <v>4828</v>
      </c>
    </row>
    <row r="296" spans="1:3" ht="40.5" customHeight="1">
      <c r="A296" s="1" t="s">
        <v>249</v>
      </c>
      <c r="B296" s="14" t="s">
        <v>247</v>
      </c>
      <c r="C296" s="3">
        <v>4828</v>
      </c>
    </row>
    <row r="297" spans="1:3" ht="23.25" customHeight="1">
      <c r="A297" s="26"/>
      <c r="B297" s="27" t="s">
        <v>268</v>
      </c>
      <c r="C297" s="28">
        <f>SUM(C254+C255)</f>
        <v>9823535</v>
      </c>
    </row>
    <row r="298" spans="1:3" ht="18">
      <c r="A298" s="23"/>
      <c r="B298" s="23"/>
      <c r="C298" s="24"/>
    </row>
    <row r="299" spans="1:3" ht="18">
      <c r="A299" s="23"/>
      <c r="B299" s="23"/>
      <c r="C299" s="24"/>
    </row>
    <row r="300" spans="1:3" ht="18">
      <c r="A300" s="23"/>
      <c r="B300" s="23"/>
      <c r="C300" s="24"/>
    </row>
    <row r="301" spans="1:3" ht="18">
      <c r="A301" s="23"/>
      <c r="B301" s="23"/>
      <c r="C301" s="24"/>
    </row>
    <row r="302" spans="1:3" ht="18">
      <c r="A302" s="23"/>
      <c r="B302" s="23"/>
      <c r="C302" s="24"/>
    </row>
    <row r="303" spans="1:3" ht="18">
      <c r="A303" s="23"/>
      <c r="B303" s="23"/>
      <c r="C303" s="24"/>
    </row>
    <row r="304" spans="1:3" ht="18">
      <c r="A304" s="23"/>
      <c r="B304" s="23"/>
      <c r="C304" s="24"/>
    </row>
    <row r="305" spans="1:3" ht="18">
      <c r="A305" s="23"/>
      <c r="B305" s="23"/>
      <c r="C305" s="24"/>
    </row>
    <row r="306" spans="1:3" ht="18">
      <c r="A306" s="23"/>
      <c r="B306" s="23"/>
      <c r="C306" s="24"/>
    </row>
    <row r="307" spans="1:3" ht="18">
      <c r="A307" s="23"/>
      <c r="B307" s="23"/>
      <c r="C307" s="24"/>
    </row>
    <row r="308" spans="1:3" ht="18" hidden="1">
      <c r="A308" s="23"/>
      <c r="B308" s="23"/>
      <c r="C308" s="24"/>
    </row>
    <row r="309" spans="1:3" ht="18" hidden="1">
      <c r="A309" s="23"/>
      <c r="B309" s="23"/>
      <c r="C309" s="24"/>
    </row>
    <row r="310" spans="1:3" ht="18" hidden="1">
      <c r="A310" s="23"/>
      <c r="B310" s="23"/>
      <c r="C310" s="24"/>
    </row>
    <row r="311" spans="1:3" ht="18" hidden="1">
      <c r="A311" s="23"/>
      <c r="B311" s="23"/>
      <c r="C311" s="24"/>
    </row>
    <row r="312" spans="1:3" ht="18" hidden="1">
      <c r="A312" s="23"/>
      <c r="B312" s="23"/>
      <c r="C312" s="24"/>
    </row>
    <row r="313" spans="1:3" ht="18" hidden="1">
      <c r="A313" s="23"/>
      <c r="B313" s="23"/>
      <c r="C313" s="24"/>
    </row>
    <row r="314" spans="1:3" ht="18" hidden="1">
      <c r="A314" s="23"/>
      <c r="B314" s="23"/>
      <c r="C314" s="24"/>
    </row>
    <row r="315" spans="1:3" ht="18" hidden="1">
      <c r="A315" s="23"/>
      <c r="B315" s="23"/>
      <c r="C315" s="24"/>
    </row>
    <row r="316" spans="1:3" ht="18" hidden="1">
      <c r="A316" s="23"/>
      <c r="B316" s="23"/>
      <c r="C316" s="24"/>
    </row>
    <row r="317" spans="1:3" ht="18" hidden="1">
      <c r="A317" s="23"/>
      <c r="B317" s="23"/>
      <c r="C317" s="24"/>
    </row>
    <row r="318" spans="1:3" ht="18" hidden="1">
      <c r="A318" s="23"/>
      <c r="B318" s="23"/>
      <c r="C318" s="24"/>
    </row>
    <row r="319" spans="1:3" ht="18" hidden="1">
      <c r="A319" s="23"/>
      <c r="B319" s="23"/>
      <c r="C319" s="24"/>
    </row>
    <row r="320" spans="1:3" ht="18" hidden="1">
      <c r="A320" s="23"/>
      <c r="B320" s="23"/>
      <c r="C320" s="24"/>
    </row>
    <row r="321" spans="1:3" ht="18" hidden="1">
      <c r="A321" s="23"/>
      <c r="B321" s="23"/>
      <c r="C321" s="24"/>
    </row>
    <row r="322" spans="1:3" ht="18" hidden="1">
      <c r="A322" s="23"/>
      <c r="B322" s="23"/>
      <c r="C322" s="24"/>
    </row>
    <row r="323" spans="1:3" ht="18" hidden="1">
      <c r="A323" s="23"/>
      <c r="B323" s="23"/>
      <c r="C323" s="24"/>
    </row>
    <row r="324" spans="1:3" ht="18" hidden="1">
      <c r="A324" s="23"/>
      <c r="B324" s="23"/>
      <c r="C324" s="24"/>
    </row>
    <row r="325" spans="1:3" ht="18" hidden="1">
      <c r="A325" s="23"/>
      <c r="B325" s="23"/>
      <c r="C325" s="24"/>
    </row>
    <row r="326" spans="1:3" ht="18" hidden="1">
      <c r="A326" s="23"/>
      <c r="B326" s="23"/>
      <c r="C326" s="24"/>
    </row>
    <row r="327" spans="1:3" ht="18" hidden="1">
      <c r="A327" s="23"/>
      <c r="B327" s="23"/>
      <c r="C327" s="24"/>
    </row>
    <row r="328" spans="1:3" ht="18" hidden="1">
      <c r="A328" s="23"/>
      <c r="B328" s="23"/>
      <c r="C328" s="24"/>
    </row>
    <row r="329" spans="1:3" ht="18" hidden="1">
      <c r="A329" s="23"/>
      <c r="B329" s="23"/>
      <c r="C329" s="24"/>
    </row>
    <row r="330" spans="1:3" ht="18" hidden="1">
      <c r="A330" s="23"/>
      <c r="B330" s="23"/>
      <c r="C330" s="24"/>
    </row>
    <row r="331" spans="1:3" ht="18" hidden="1">
      <c r="A331" s="23"/>
      <c r="B331" s="23"/>
      <c r="C331" s="24"/>
    </row>
    <row r="332" spans="1:3" ht="18" hidden="1">
      <c r="A332" s="23"/>
      <c r="B332" s="23"/>
      <c r="C332" s="24"/>
    </row>
    <row r="333" spans="1:3" ht="18" hidden="1">
      <c r="A333" s="23"/>
      <c r="B333" s="23"/>
      <c r="C333" s="24"/>
    </row>
    <row r="334" spans="1:3" ht="18" hidden="1">
      <c r="A334" s="23"/>
      <c r="B334" s="23"/>
      <c r="C334" s="24"/>
    </row>
    <row r="335" spans="1:3" ht="18" hidden="1">
      <c r="A335" s="23"/>
      <c r="B335" s="23"/>
      <c r="C335" s="24"/>
    </row>
    <row r="336" spans="1:3" ht="18" hidden="1">
      <c r="A336" s="23"/>
      <c r="B336" s="23"/>
      <c r="C336" s="24"/>
    </row>
    <row r="337" spans="1:3" ht="18" hidden="1">
      <c r="A337" s="23"/>
      <c r="B337" s="23"/>
      <c r="C337" s="24"/>
    </row>
    <row r="338" spans="1:3" ht="18" hidden="1">
      <c r="A338" s="23"/>
      <c r="B338" s="23"/>
      <c r="C338" s="24"/>
    </row>
    <row r="339" spans="1:3" ht="18" hidden="1">
      <c r="A339" s="23"/>
      <c r="B339" s="23"/>
      <c r="C339" s="24"/>
    </row>
    <row r="340" spans="1:3" ht="18" hidden="1">
      <c r="A340" s="23"/>
      <c r="B340" s="23"/>
      <c r="C340" s="24"/>
    </row>
    <row r="341" spans="1:3" ht="18" hidden="1">
      <c r="A341" s="23"/>
      <c r="B341" s="23"/>
      <c r="C341" s="24"/>
    </row>
    <row r="342" spans="1:3" ht="18" hidden="1">
      <c r="A342" s="23"/>
      <c r="B342" s="23"/>
      <c r="C342" s="24"/>
    </row>
    <row r="343" spans="1:3" ht="18" hidden="1">
      <c r="A343" s="23"/>
      <c r="B343" s="23"/>
      <c r="C343" s="24"/>
    </row>
    <row r="344" spans="1:3" ht="18" hidden="1">
      <c r="A344" s="23"/>
      <c r="B344" s="23"/>
      <c r="C344" s="24"/>
    </row>
    <row r="345" spans="1:3" ht="18" hidden="1">
      <c r="A345" s="23"/>
      <c r="B345" s="23"/>
      <c r="C345" s="24"/>
    </row>
    <row r="346" spans="1:3" ht="18" hidden="1">
      <c r="A346" s="23"/>
      <c r="B346" s="23"/>
      <c r="C346" s="24"/>
    </row>
    <row r="347" spans="1:3" ht="18" hidden="1">
      <c r="A347" s="23"/>
      <c r="B347" s="23"/>
      <c r="C347" s="24"/>
    </row>
    <row r="348" spans="1:3" ht="18" hidden="1">
      <c r="A348" s="23"/>
      <c r="B348" s="23"/>
      <c r="C348" s="24"/>
    </row>
    <row r="349" spans="1:3" ht="18" hidden="1">
      <c r="A349" s="23"/>
      <c r="B349" s="23"/>
      <c r="C349" s="24"/>
    </row>
    <row r="350" spans="1:3" ht="18" hidden="1">
      <c r="A350" s="23"/>
      <c r="B350" s="23"/>
      <c r="C350" s="24"/>
    </row>
    <row r="351" spans="1:3" ht="18" hidden="1">
      <c r="A351" s="23"/>
      <c r="B351" s="23"/>
      <c r="C351" s="24"/>
    </row>
    <row r="352" spans="1:3" ht="18" hidden="1">
      <c r="A352" s="23"/>
      <c r="B352" s="23"/>
      <c r="C352" s="24"/>
    </row>
    <row r="353" spans="1:3" ht="18" hidden="1">
      <c r="A353" s="23"/>
      <c r="B353" s="23"/>
      <c r="C353" s="24"/>
    </row>
    <row r="354" spans="1:3" ht="18" hidden="1">
      <c r="A354" s="23"/>
      <c r="B354" s="23"/>
      <c r="C354" s="24"/>
    </row>
    <row r="355" spans="1:3" ht="18" hidden="1">
      <c r="A355" s="23"/>
      <c r="B355" s="23"/>
      <c r="C355" s="23"/>
    </row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</sheetData>
  <sheetProtection/>
  <autoFilter ref="A8:C297"/>
  <mergeCells count="4">
    <mergeCell ref="A5:C5"/>
    <mergeCell ref="B1:C1"/>
    <mergeCell ref="B2:C2"/>
    <mergeCell ref="B3:C3"/>
  </mergeCells>
  <printOptions/>
  <pageMargins left="0.9" right="0.5905511811023623" top="0.7" bottom="0.23" header="0.34" footer="0"/>
  <pageSetup firstPageNumber="3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Резанова</cp:lastModifiedBy>
  <cp:lastPrinted>2018-04-04T12:58:32Z</cp:lastPrinted>
  <dcterms:created xsi:type="dcterms:W3CDTF">2007-03-22T07:46:49Z</dcterms:created>
  <dcterms:modified xsi:type="dcterms:W3CDTF">2018-04-04T12:58:37Z</dcterms:modified>
  <cp:category/>
  <cp:version/>
  <cp:contentType/>
  <cp:contentStatus/>
</cp:coreProperties>
</file>